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1840" windowHeight="10035" activeTab="1"/>
  </bookViews>
  <sheets>
    <sheet name="รายงานการใช้จ่ายเงิน 61" sheetId="1" r:id="rId1"/>
    <sheet name="รายงานการใช้จ่ายเงิน 62" sheetId="4" r:id="rId2"/>
  </sheets>
  <calcPr calcId="144525"/>
</workbook>
</file>

<file path=xl/calcChain.xml><?xml version="1.0" encoding="utf-8"?>
<calcChain xmlns="http://schemas.openxmlformats.org/spreadsheetml/2006/main">
  <c r="J83" i="4" l="1"/>
  <c r="I83" i="4"/>
  <c r="H83" i="4"/>
  <c r="F83" i="4"/>
  <c r="E83" i="4"/>
  <c r="D83" i="4"/>
  <c r="K82" i="4"/>
  <c r="L82" i="4" s="1"/>
  <c r="G82" i="4"/>
  <c r="C82" i="4"/>
  <c r="M82" i="4" s="1"/>
  <c r="L81" i="4"/>
  <c r="K81" i="4"/>
  <c r="M81" i="4" s="1"/>
  <c r="G81" i="4"/>
  <c r="C81" i="4"/>
  <c r="K80" i="4"/>
  <c r="L80" i="4" s="1"/>
  <c r="G80" i="4"/>
  <c r="C80" i="4"/>
  <c r="M80" i="4" s="1"/>
  <c r="K79" i="4"/>
  <c r="L79" i="4" s="1"/>
  <c r="G79" i="4"/>
  <c r="C79" i="4"/>
  <c r="K78" i="4"/>
  <c r="L78" i="4" s="1"/>
  <c r="G78" i="4"/>
  <c r="C78" i="4"/>
  <c r="K77" i="4"/>
  <c r="L77" i="4" s="1"/>
  <c r="G77" i="4"/>
  <c r="C77" i="4"/>
  <c r="K76" i="4"/>
  <c r="L76" i="4" s="1"/>
  <c r="G76" i="4"/>
  <c r="C76" i="4"/>
  <c r="K75" i="4"/>
  <c r="L75" i="4" s="1"/>
  <c r="G75" i="4"/>
  <c r="C75" i="4"/>
  <c r="K74" i="4"/>
  <c r="L74" i="4" s="1"/>
  <c r="G74" i="4"/>
  <c r="C74" i="4"/>
  <c r="K73" i="4"/>
  <c r="L73" i="4" s="1"/>
  <c r="G73" i="4"/>
  <c r="C73" i="4"/>
  <c r="C51" i="4"/>
  <c r="C29" i="4"/>
  <c r="J61" i="4"/>
  <c r="I61" i="4"/>
  <c r="H61" i="4"/>
  <c r="F61" i="4"/>
  <c r="E61" i="4"/>
  <c r="D61" i="4"/>
  <c r="K60" i="4"/>
  <c r="L60" i="4" s="1"/>
  <c r="G60" i="4"/>
  <c r="C60" i="4"/>
  <c r="K59" i="4"/>
  <c r="L59" i="4" s="1"/>
  <c r="G59" i="4"/>
  <c r="C59" i="4"/>
  <c r="K58" i="4"/>
  <c r="L58" i="4" s="1"/>
  <c r="G58" i="4"/>
  <c r="C58" i="4"/>
  <c r="K57" i="4"/>
  <c r="L57" i="4" s="1"/>
  <c r="G57" i="4"/>
  <c r="C57" i="4"/>
  <c r="K56" i="4"/>
  <c r="L56" i="4" s="1"/>
  <c r="G56" i="4"/>
  <c r="C56" i="4"/>
  <c r="K55" i="4"/>
  <c r="L55" i="4" s="1"/>
  <c r="G55" i="4"/>
  <c r="C55" i="4"/>
  <c r="K54" i="4"/>
  <c r="L54" i="4" s="1"/>
  <c r="G54" i="4"/>
  <c r="C54" i="4"/>
  <c r="K53" i="4"/>
  <c r="L53" i="4" s="1"/>
  <c r="G53" i="4"/>
  <c r="C53" i="4"/>
  <c r="K52" i="4"/>
  <c r="L52" i="4" s="1"/>
  <c r="G52" i="4"/>
  <c r="C52" i="4"/>
  <c r="K51" i="4"/>
  <c r="G51" i="4"/>
  <c r="C61" i="4"/>
  <c r="C38" i="4"/>
  <c r="C30" i="4"/>
  <c r="G7" i="4"/>
  <c r="C82" i="1"/>
  <c r="C81" i="1"/>
  <c r="C80" i="1"/>
  <c r="C79" i="1"/>
  <c r="C78" i="1"/>
  <c r="C77" i="1"/>
  <c r="C76" i="1"/>
  <c r="C75" i="1"/>
  <c r="C74" i="1"/>
  <c r="C73" i="1"/>
  <c r="C60" i="1"/>
  <c r="C59" i="1"/>
  <c r="C58" i="1"/>
  <c r="C57" i="1"/>
  <c r="C56" i="1"/>
  <c r="C55" i="1"/>
  <c r="C54" i="1"/>
  <c r="C53" i="1"/>
  <c r="C52" i="1"/>
  <c r="C51" i="1"/>
  <c r="M29" i="1"/>
  <c r="C38" i="1"/>
  <c r="C37" i="1"/>
  <c r="C36" i="1"/>
  <c r="C35" i="1"/>
  <c r="C34" i="1"/>
  <c r="C33" i="1"/>
  <c r="C32" i="1"/>
  <c r="C31" i="1"/>
  <c r="C30" i="1"/>
  <c r="C29" i="1"/>
  <c r="M7" i="1"/>
  <c r="L7" i="1"/>
  <c r="L29" i="1"/>
  <c r="G83" i="4" l="1"/>
  <c r="G61" i="4"/>
  <c r="M79" i="4"/>
  <c r="M78" i="4"/>
  <c r="M77" i="4"/>
  <c r="M76" i="4"/>
  <c r="M75" i="4"/>
  <c r="K83" i="4"/>
  <c r="L83" i="4"/>
  <c r="M74" i="4"/>
  <c r="M73" i="4"/>
  <c r="C83" i="4"/>
  <c r="M57" i="4"/>
  <c r="M53" i="4"/>
  <c r="M60" i="4"/>
  <c r="M59" i="4"/>
  <c r="M58" i="4"/>
  <c r="M52" i="4"/>
  <c r="M56" i="4"/>
  <c r="M55" i="4"/>
  <c r="M54" i="4"/>
  <c r="K61" i="4"/>
  <c r="L51" i="4"/>
  <c r="L61" i="4" s="1"/>
  <c r="M51" i="4"/>
  <c r="J83" i="1"/>
  <c r="I83" i="1"/>
  <c r="H83" i="1"/>
  <c r="F83" i="1"/>
  <c r="E83" i="1"/>
  <c r="D83" i="1"/>
  <c r="C83" i="1"/>
  <c r="K82" i="1"/>
  <c r="L82" i="1" s="1"/>
  <c r="G82" i="1"/>
  <c r="K81" i="1"/>
  <c r="L81" i="1" s="1"/>
  <c r="G81" i="1"/>
  <c r="K80" i="1"/>
  <c r="L80" i="1" s="1"/>
  <c r="G80" i="1"/>
  <c r="K79" i="1"/>
  <c r="L79" i="1" s="1"/>
  <c r="G79" i="1"/>
  <c r="K78" i="1"/>
  <c r="L78" i="1" s="1"/>
  <c r="G78" i="1"/>
  <c r="K77" i="1"/>
  <c r="L77" i="1" s="1"/>
  <c r="G77" i="1"/>
  <c r="K76" i="1"/>
  <c r="L76" i="1" s="1"/>
  <c r="G76" i="1"/>
  <c r="K75" i="1"/>
  <c r="L75" i="1" s="1"/>
  <c r="G75" i="1"/>
  <c r="K74" i="1"/>
  <c r="L74" i="1" s="1"/>
  <c r="G74" i="1"/>
  <c r="K73" i="1"/>
  <c r="L73" i="1" s="1"/>
  <c r="G73" i="1"/>
  <c r="J61" i="1"/>
  <c r="I61" i="1"/>
  <c r="H61" i="1"/>
  <c r="F61" i="1"/>
  <c r="E61" i="1"/>
  <c r="D61" i="1"/>
  <c r="C61" i="1"/>
  <c r="K60" i="1"/>
  <c r="M60" i="1" s="1"/>
  <c r="G60" i="1"/>
  <c r="K59" i="1"/>
  <c r="M59" i="1" s="1"/>
  <c r="G59" i="1"/>
  <c r="K58" i="1"/>
  <c r="M58" i="1" s="1"/>
  <c r="G58" i="1"/>
  <c r="K57" i="1"/>
  <c r="M57" i="1" s="1"/>
  <c r="G57" i="1"/>
  <c r="K56" i="1"/>
  <c r="M56" i="1" s="1"/>
  <c r="G56" i="1"/>
  <c r="K55" i="1"/>
  <c r="M55" i="1" s="1"/>
  <c r="G55" i="1"/>
  <c r="K54" i="1"/>
  <c r="M54" i="1" s="1"/>
  <c r="G54" i="1"/>
  <c r="K53" i="1"/>
  <c r="M53" i="1" s="1"/>
  <c r="G53" i="1"/>
  <c r="K52" i="1"/>
  <c r="M52" i="1" s="1"/>
  <c r="G52" i="1"/>
  <c r="K51" i="1"/>
  <c r="M51" i="1" s="1"/>
  <c r="G51" i="1"/>
  <c r="J39" i="1"/>
  <c r="I39" i="1"/>
  <c r="H39" i="1"/>
  <c r="F39" i="1"/>
  <c r="E39" i="1"/>
  <c r="D39" i="1"/>
  <c r="C39" i="1"/>
  <c r="K38" i="1"/>
  <c r="M38" i="1" s="1"/>
  <c r="G38" i="1"/>
  <c r="K37" i="1"/>
  <c r="M37" i="1" s="1"/>
  <c r="G37" i="1"/>
  <c r="K36" i="1"/>
  <c r="M36" i="1" s="1"/>
  <c r="G36" i="1"/>
  <c r="K35" i="1"/>
  <c r="M35" i="1" s="1"/>
  <c r="G35" i="1"/>
  <c r="K34" i="1"/>
  <c r="M34" i="1" s="1"/>
  <c r="G34" i="1"/>
  <c r="K33" i="1"/>
  <c r="M33" i="1" s="1"/>
  <c r="G33" i="1"/>
  <c r="K32" i="1"/>
  <c r="M32" i="1" s="1"/>
  <c r="G32" i="1"/>
  <c r="K31" i="1"/>
  <c r="M31" i="1" s="1"/>
  <c r="G31" i="1"/>
  <c r="K30" i="1"/>
  <c r="M30" i="1" s="1"/>
  <c r="G30" i="1"/>
  <c r="K29" i="1"/>
  <c r="G29" i="1"/>
  <c r="I39" i="4"/>
  <c r="J39" i="4"/>
  <c r="H39" i="4"/>
  <c r="F39" i="4"/>
  <c r="E39" i="4"/>
  <c r="D39" i="4"/>
  <c r="K38" i="4"/>
  <c r="L38" i="4" s="1"/>
  <c r="G38" i="4"/>
  <c r="K37" i="4"/>
  <c r="L37" i="4" s="1"/>
  <c r="G37" i="4"/>
  <c r="K36" i="4"/>
  <c r="L36" i="4" s="1"/>
  <c r="G36" i="4"/>
  <c r="K35" i="4"/>
  <c r="L35" i="4" s="1"/>
  <c r="G35" i="4"/>
  <c r="K34" i="4"/>
  <c r="L34" i="4" s="1"/>
  <c r="G34" i="4"/>
  <c r="K33" i="4"/>
  <c r="L33" i="4" s="1"/>
  <c r="G33" i="4"/>
  <c r="K32" i="4"/>
  <c r="L32" i="4" s="1"/>
  <c r="G32" i="4"/>
  <c r="K31" i="4"/>
  <c r="L31" i="4" s="1"/>
  <c r="G31" i="4"/>
  <c r="K30" i="4"/>
  <c r="L30" i="4" s="1"/>
  <c r="G30" i="4"/>
  <c r="K29" i="4"/>
  <c r="L29" i="4" s="1"/>
  <c r="G29" i="4"/>
  <c r="M83" i="4" l="1"/>
  <c r="M61" i="4"/>
  <c r="G39" i="4"/>
  <c r="G83" i="1"/>
  <c r="G61" i="1"/>
  <c r="G39" i="1"/>
  <c r="K83" i="1"/>
  <c r="K61" i="1"/>
  <c r="M39" i="1"/>
  <c r="K39" i="1"/>
  <c r="L83" i="1"/>
  <c r="M73" i="1"/>
  <c r="M74" i="1"/>
  <c r="M75" i="1"/>
  <c r="M76" i="1"/>
  <c r="M77" i="1"/>
  <c r="M78" i="1"/>
  <c r="M79" i="1"/>
  <c r="M80" i="1"/>
  <c r="M81" i="1"/>
  <c r="M82" i="1"/>
  <c r="M61" i="1"/>
  <c r="L51" i="1"/>
  <c r="L52" i="1"/>
  <c r="L53" i="1"/>
  <c r="L54" i="1"/>
  <c r="L55" i="1"/>
  <c r="L56" i="1"/>
  <c r="L57" i="1"/>
  <c r="L58" i="1"/>
  <c r="L59" i="1"/>
  <c r="L60" i="1"/>
  <c r="L30" i="1"/>
  <c r="L31" i="1"/>
  <c r="L32" i="1"/>
  <c r="L33" i="1"/>
  <c r="L34" i="1"/>
  <c r="L35" i="1"/>
  <c r="L36" i="1"/>
  <c r="L37" i="1"/>
  <c r="L38" i="1"/>
  <c r="L39" i="4"/>
  <c r="M38" i="4"/>
  <c r="M30" i="4"/>
  <c r="K39" i="4"/>
  <c r="D17" i="4"/>
  <c r="K7" i="4"/>
  <c r="L7" i="4" s="1"/>
  <c r="K9" i="4"/>
  <c r="L9" i="4" s="1"/>
  <c r="K8" i="4"/>
  <c r="L8" i="4" s="1"/>
  <c r="J17" i="4"/>
  <c r="I17" i="4"/>
  <c r="H17" i="4"/>
  <c r="F17" i="4"/>
  <c r="E17" i="4"/>
  <c r="C17" i="4"/>
  <c r="K16" i="4"/>
  <c r="L16" i="4" s="1"/>
  <c r="G16" i="4"/>
  <c r="K15" i="4"/>
  <c r="L15" i="4" s="1"/>
  <c r="G15" i="4"/>
  <c r="K14" i="4"/>
  <c r="L14" i="4" s="1"/>
  <c r="G14" i="4"/>
  <c r="K13" i="4"/>
  <c r="L13" i="4" s="1"/>
  <c r="G13" i="4"/>
  <c r="K12" i="4"/>
  <c r="L12" i="4" s="1"/>
  <c r="G12" i="4"/>
  <c r="K11" i="4"/>
  <c r="L11" i="4" s="1"/>
  <c r="G11" i="4"/>
  <c r="K10" i="4"/>
  <c r="L10" i="4" s="1"/>
  <c r="G10" i="4"/>
  <c r="G9" i="4"/>
  <c r="G8" i="4"/>
  <c r="M83" i="1" l="1"/>
  <c r="L61" i="1"/>
  <c r="L39" i="1"/>
  <c r="M7" i="4"/>
  <c r="M12" i="4"/>
  <c r="C34" i="4" s="1"/>
  <c r="M34" i="4" s="1"/>
  <c r="K17" i="4"/>
  <c r="G17" i="4"/>
  <c r="M15" i="4"/>
  <c r="C37" i="4" s="1"/>
  <c r="M37" i="4" s="1"/>
  <c r="M14" i="4"/>
  <c r="C36" i="4" s="1"/>
  <c r="M36" i="4" s="1"/>
  <c r="M16" i="4"/>
  <c r="M11" i="4"/>
  <c r="C33" i="4" s="1"/>
  <c r="M33" i="4" s="1"/>
  <c r="M10" i="4"/>
  <c r="C32" i="4" s="1"/>
  <c r="M32" i="4" s="1"/>
  <c r="M9" i="4"/>
  <c r="C31" i="4" s="1"/>
  <c r="M31" i="4" s="1"/>
  <c r="M8" i="4"/>
  <c r="L17" i="4"/>
  <c r="M13" i="4"/>
  <c r="C35" i="4" s="1"/>
  <c r="M35" i="4" s="1"/>
  <c r="G7" i="1"/>
  <c r="G16" i="1"/>
  <c r="G15" i="1"/>
  <c r="G14" i="1"/>
  <c r="G13" i="1"/>
  <c r="G12" i="1"/>
  <c r="G11" i="1"/>
  <c r="G10" i="1"/>
  <c r="G9" i="1"/>
  <c r="G8" i="1"/>
  <c r="D17" i="1"/>
  <c r="E17" i="1"/>
  <c r="F17" i="1"/>
  <c r="K7" i="1"/>
  <c r="K8" i="1"/>
  <c r="M8" i="1" s="1"/>
  <c r="K9" i="1"/>
  <c r="M9" i="1" s="1"/>
  <c r="K10" i="1"/>
  <c r="M10" i="1" s="1"/>
  <c r="K11" i="1"/>
  <c r="M11" i="1" s="1"/>
  <c r="K12" i="1"/>
  <c r="M12" i="1" s="1"/>
  <c r="K13" i="1"/>
  <c r="M13" i="1" s="1"/>
  <c r="K14" i="1"/>
  <c r="M14" i="1" s="1"/>
  <c r="K15" i="1"/>
  <c r="M15" i="1" s="1"/>
  <c r="K16" i="1"/>
  <c r="M16" i="1" s="1"/>
  <c r="J17" i="1"/>
  <c r="I17" i="1"/>
  <c r="H17" i="1"/>
  <c r="C17" i="1"/>
  <c r="M17" i="4" l="1"/>
  <c r="M17" i="1"/>
  <c r="L15" i="1"/>
  <c r="L13" i="1"/>
  <c r="L11" i="1"/>
  <c r="L9" i="1"/>
  <c r="K17" i="1"/>
  <c r="L16" i="1"/>
  <c r="L14" i="1"/>
  <c r="L12" i="1"/>
  <c r="L10" i="1"/>
  <c r="L8" i="1"/>
  <c r="G17" i="1"/>
  <c r="C39" i="4" l="1"/>
  <c r="M29" i="4"/>
  <c r="M39" i="4" s="1"/>
  <c r="L17" i="1"/>
</calcChain>
</file>

<file path=xl/sharedStrings.xml><?xml version="1.0" encoding="utf-8"?>
<sst xmlns="http://schemas.openxmlformats.org/spreadsheetml/2006/main" count="240" uniqueCount="44">
  <si>
    <t xml:space="preserve">ลำดับที่ </t>
  </si>
  <si>
    <t>รายการ</t>
  </si>
  <si>
    <t>งบประมาณอนุมัติยกมา</t>
  </si>
  <si>
    <t>ประมาณการค่าใช้จ่าย</t>
  </si>
  <si>
    <t>ตุลาคม</t>
  </si>
  <si>
    <t>พฤศจิกายน</t>
  </si>
  <si>
    <t>ธันวาคม</t>
  </si>
  <si>
    <t>รวม</t>
  </si>
  <si>
    <t>จ่ายจริง</t>
  </si>
  <si>
    <t>รวมจ่ายจริงไตรมาส 1</t>
  </si>
  <si>
    <t>งบประมาณคงเหลือ</t>
  </si>
  <si>
    <t>รายจ่ายงบกลาง</t>
  </si>
  <si>
    <t>เงินเดือน (ฝ่ายการเมือง)</t>
  </si>
  <si>
    <t>เงินเดือน (ฝ่ายประจำ)</t>
  </si>
  <si>
    <t>ค่าตอบแทน</t>
  </si>
  <si>
    <t>ค่าใช้สอย</t>
  </si>
  <si>
    <t>ค่าวัสดุ</t>
  </si>
  <si>
    <t>ค่าสาธารณูปโภค</t>
  </si>
  <si>
    <t>ค่าครุภัณฑ์</t>
  </si>
  <si>
    <t>ค่าที่ดินและสิ่งก่อสร้าง</t>
  </si>
  <si>
    <t>เงินอุดหนุน</t>
  </si>
  <si>
    <t>องค์การบริหารส่วนตำบลพิเทน  อำเภอทุ่งยางแดง  จังหวัดปัตตานี</t>
  </si>
  <si>
    <t>รายงานการใช้จ่ายเงิน</t>
  </si>
  <si>
    <t>งบประมาณรายจ่าย  ประจำปีงบประมาณ  พ.ศ.2561</t>
  </si>
  <si>
    <t>ไตรมาสที่  1  ตั้งแต่เดือน  ตุลาคม  2560  ถึงเดือน  ธันวาคม  2560</t>
  </si>
  <si>
    <t>ไตรมาสที่  1  ตั้งแต่เดือน  ตุลาคม  2561  ถึงเดือน  ธันวาคม  2561</t>
  </si>
  <si>
    <t>งบประมาณรายจ่าย  ประจำปีงบประมาณ  พ.ศ.2562</t>
  </si>
  <si>
    <t>ไตรมาสที่  2  ตั้งแต่เดือน  มกราคม  2562  ถึงเดือน  มีนาคม  2562</t>
  </si>
  <si>
    <t>มกราคม</t>
  </si>
  <si>
    <t>กุมภาพันธ์</t>
  </si>
  <si>
    <t>มีนาคม</t>
  </si>
  <si>
    <t>รวมจ่ายจริงไตรมาส 2</t>
  </si>
  <si>
    <t>ไตรมาสที่  2  ตั้งแต่เดือน  มกราคม  2561  ถึงเดือน  มีนาคม  2561</t>
  </si>
  <si>
    <t>ไตรมาสที่  3  ตั้งแต่เดือน  เมษายน  2561  ถึงเดือน  มิถุนายน  2561</t>
  </si>
  <si>
    <t>รวมจ่ายจริงไตรมาส 3</t>
  </si>
  <si>
    <t>ไตรมาสที่  4  ตั้งแต่เดือน  กรกฎาคม  2561  ถึงเดือน  กันยายน  2561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</si>
  <si>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</si>
  <si>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</si>
  <si>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</si>
  <si>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</si>
  <si>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</si>
  <si>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</si>
  <si>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ไตรมาสที่  3  ตั้งแต่เดือน เมษายน  2562  ถึงเดือน  มิถุนายน  2562</t>
  </si>
  <si>
    <t>ไตรมาสที่  4  ตั้งแต่เดือน กรกฎาคม  2562  ถึงเดือน  กันยายน 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</si>
</sst>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43" fontId="4" fillId="0" borderId="1" xfId="1" applyNumberFormat="1" applyFont="1" applyBorder="1"/>
    <xf numFmtId="43" fontId="4" fillId="0" borderId="1" xfId="1" applyFont="1" applyBorder="1"/>
    <xf numFmtId="43" fontId="4" fillId="0" borderId="1" xfId="0" applyNumberFormat="1" applyFont="1" applyBorder="1"/>
    <xf numFmtId="0" fontId="4" fillId="0" borderId="7" xfId="0" applyFont="1" applyBorder="1"/>
    <xf numFmtId="0" fontId="5" fillId="0" borderId="9" xfId="0" applyFont="1" applyBorder="1" applyAlignment="1">
      <alignment horizontal="center"/>
    </xf>
    <xf numFmtId="43" fontId="5" fillId="0" borderId="9" xfId="1" applyNumberFormat="1" applyFont="1" applyBorder="1"/>
    <xf numFmtId="43" fontId="5" fillId="0" borderId="9" xfId="1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3" fontId="5" fillId="0" borderId="9" xfId="1" applyNumberFormat="1" applyFont="1" applyFill="1" applyBorder="1"/>
    <xf numFmtId="43" fontId="5" fillId="0" borderId="9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7"/>
  <sheetViews>
    <sheetView topLeftCell="A70" workbookViewId="0">
      <selection activeCell="G87" sqref="G87"/>
    </sheetView>
  </sheetViews>
  <sheetFormatPr defaultRowHeight="21.75" x14ac:dyDescent="0.5"/>
  <cols>
    <col min="1" max="1" width="4.25" style="1" customWidth="1"/>
    <col min="2" max="2" width="13.25" style="1" customWidth="1"/>
    <col min="3" max="3" width="10.5" style="1" customWidth="1"/>
    <col min="4" max="4" width="9.875" style="1" customWidth="1"/>
    <col min="5" max="5" width="10" style="1" customWidth="1"/>
    <col min="6" max="6" width="9.875" style="1" customWidth="1"/>
    <col min="7" max="7" width="11.375" style="1" customWidth="1"/>
    <col min="8" max="8" width="11.125" style="1" customWidth="1"/>
    <col min="9" max="9" width="10.875" style="1" customWidth="1"/>
    <col min="10" max="10" width="10.75" style="1" customWidth="1"/>
    <col min="11" max="11" width="10.875" style="1" bestFit="1" customWidth="1"/>
    <col min="12" max="12" width="11" style="1" customWidth="1"/>
    <col min="13" max="13" width="11.625" style="1" customWidth="1"/>
    <col min="14" max="16384" width="9" style="1"/>
  </cols>
  <sheetData>
    <row r="1" spans="1:13" x14ac:dyDescent="0.5">
      <c r="A1" s="12" t="s">
        <v>21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x14ac:dyDescent="0.5">
      <c r="A2" s="12" t="s">
        <v>22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x14ac:dyDescent="0.5">
      <c r="A3" s="12" t="s">
        <v>23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 x14ac:dyDescent="0.5">
      <c r="A4" s="13" t="s">
        <v>24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3" ht="21.75" customHeight="1" x14ac:dyDescent="0.5">
      <c r="A5" s="14" t="s">
        <v>0</v>
      </c>
      <c r="B5" s="16" t="s">
        <v>1</v>
      </c>
      <c r="C5" s="14" t="s">
        <v>2</v>
      </c>
      <c r="D5" s="18" t="s">
        <v>3</v>
      </c>
      <c r="E5" s="19"/>
      <c r="F5" s="20"/>
      <c r="G5" s="16" t="s">
        <v>7</v>
      </c>
      <c r="H5" s="18" t="s">
        <v>8</v>
      </c>
      <c r="I5" s="19"/>
      <c r="J5" s="20"/>
      <c r="K5" s="16" t="s">
        <v>7</v>
      </c>
      <c r="L5" s="14" t="s">
        <v>9</v>
      </c>
      <c r="M5" s="14" t="s">
        <v>10</v>
      </c>
    </row>
    <row r="6" spans="1:13" x14ac:dyDescent="0.5">
      <c r="A6" s="15"/>
      <c r="B6" s="17"/>
      <c r="C6" s="15"/>
      <c r="D6" s="2" t="s">
        <v>4</v>
      </c>
      <c r="E6" s="2" t="s">
        <v>5</v>
      </c>
      <c r="F6" s="2" t="s">
        <v>6</v>
      </c>
      <c r="G6" s="17"/>
      <c r="H6" s="2" t="s">
        <v>4</v>
      </c>
      <c r="I6" s="2" t="s">
        <v>5</v>
      </c>
      <c r="J6" s="2" t="s">
        <v>6</v>
      </c>
      <c r="K6" s="17"/>
      <c r="L6" s="15"/>
      <c r="M6" s="15"/>
    </row>
    <row r="7" spans="1:13" x14ac:dyDescent="0.5">
      <c r="A7" s="2">
        <v>1</v>
      </c>
      <c r="B7" s="3" t="s">
        <v>11</v>
      </c>
      <c r="C7" s="4">
        <v>8257392</v>
      </c>
      <c r="D7" s="5">
        <v>688116</v>
      </c>
      <c r="E7" s="5">
        <v>688116</v>
      </c>
      <c r="F7" s="5">
        <v>688116</v>
      </c>
      <c r="G7" s="6">
        <f>D7+E7+F7</f>
        <v>2064348</v>
      </c>
      <c r="H7" s="4">
        <v>472800</v>
      </c>
      <c r="I7" s="5">
        <v>800958.31</v>
      </c>
      <c r="J7" s="5">
        <v>875747</v>
      </c>
      <c r="K7" s="6">
        <f>H7+I7+J7</f>
        <v>2149505.31</v>
      </c>
      <c r="L7" s="6">
        <f>K7</f>
        <v>2149505.31</v>
      </c>
      <c r="M7" s="6">
        <f>C7-K7</f>
        <v>6107886.6899999995</v>
      </c>
    </row>
    <row r="8" spans="1:13" x14ac:dyDescent="0.5">
      <c r="A8" s="2">
        <v>2</v>
      </c>
      <c r="B8" s="3" t="s">
        <v>12</v>
      </c>
      <c r="C8" s="4">
        <v>2052240</v>
      </c>
      <c r="D8" s="5">
        <v>171060</v>
      </c>
      <c r="E8" s="5">
        <v>171060</v>
      </c>
      <c r="F8" s="5">
        <v>171060</v>
      </c>
      <c r="G8" s="6">
        <f t="shared" ref="G8:G16" si="0">D8+E8+F8</f>
        <v>513180</v>
      </c>
      <c r="H8" s="4">
        <v>171060</v>
      </c>
      <c r="I8" s="5">
        <v>171060</v>
      </c>
      <c r="J8" s="5">
        <v>171060</v>
      </c>
      <c r="K8" s="6">
        <f t="shared" ref="K8:K16" si="1">H8+I8+J8</f>
        <v>513180</v>
      </c>
      <c r="L8" s="6">
        <f t="shared" ref="L8:L16" si="2">K8</f>
        <v>513180</v>
      </c>
      <c r="M8" s="6">
        <f t="shared" ref="M8:M16" si="3">C8-K8</f>
        <v>1539060</v>
      </c>
    </row>
    <row r="9" spans="1:13" x14ac:dyDescent="0.5">
      <c r="A9" s="2">
        <v>3</v>
      </c>
      <c r="B9" s="3" t="s">
        <v>13</v>
      </c>
      <c r="C9" s="4">
        <v>8237614</v>
      </c>
      <c r="D9" s="5">
        <v>686467.84</v>
      </c>
      <c r="E9" s="5">
        <v>686467.84</v>
      </c>
      <c r="F9" s="5">
        <v>686467.84</v>
      </c>
      <c r="G9" s="6">
        <f t="shared" si="0"/>
        <v>2059403.52</v>
      </c>
      <c r="H9" s="4">
        <v>495110</v>
      </c>
      <c r="I9" s="5">
        <v>496710</v>
      </c>
      <c r="J9" s="5">
        <v>524670</v>
      </c>
      <c r="K9" s="6">
        <f t="shared" si="1"/>
        <v>1516490</v>
      </c>
      <c r="L9" s="6">
        <f t="shared" si="2"/>
        <v>1516490</v>
      </c>
      <c r="M9" s="6">
        <f t="shared" si="3"/>
        <v>6721124</v>
      </c>
    </row>
    <row r="10" spans="1:13" x14ac:dyDescent="0.5">
      <c r="A10" s="2">
        <v>4</v>
      </c>
      <c r="B10" s="3" t="s">
        <v>14</v>
      </c>
      <c r="C10" s="4">
        <v>735000</v>
      </c>
      <c r="D10" s="5">
        <v>61250</v>
      </c>
      <c r="E10" s="5">
        <v>61250</v>
      </c>
      <c r="F10" s="5">
        <v>61250</v>
      </c>
      <c r="G10" s="6">
        <f t="shared" si="0"/>
        <v>183750</v>
      </c>
      <c r="H10" s="4">
        <v>30000</v>
      </c>
      <c r="I10" s="5">
        <v>14000</v>
      </c>
      <c r="J10" s="5">
        <v>14800</v>
      </c>
      <c r="K10" s="6">
        <f t="shared" si="1"/>
        <v>58800</v>
      </c>
      <c r="L10" s="6">
        <f t="shared" si="2"/>
        <v>58800</v>
      </c>
      <c r="M10" s="6">
        <f t="shared" si="3"/>
        <v>676200</v>
      </c>
    </row>
    <row r="11" spans="1:13" x14ac:dyDescent="0.5">
      <c r="A11" s="2">
        <v>5</v>
      </c>
      <c r="B11" s="3" t="s">
        <v>15</v>
      </c>
      <c r="C11" s="4">
        <v>5867866</v>
      </c>
      <c r="D11" s="5">
        <v>488866</v>
      </c>
      <c r="E11" s="5">
        <v>489000</v>
      </c>
      <c r="F11" s="5">
        <v>489000</v>
      </c>
      <c r="G11" s="6">
        <f t="shared" si="0"/>
        <v>1466866</v>
      </c>
      <c r="H11" s="4">
        <v>0</v>
      </c>
      <c r="I11" s="5">
        <v>230213.98</v>
      </c>
      <c r="J11" s="5">
        <v>175808.08</v>
      </c>
      <c r="K11" s="6">
        <f t="shared" si="1"/>
        <v>406022.06</v>
      </c>
      <c r="L11" s="6">
        <f t="shared" si="2"/>
        <v>406022.06</v>
      </c>
      <c r="M11" s="6">
        <f t="shared" si="3"/>
        <v>5461843.9400000004</v>
      </c>
    </row>
    <row r="12" spans="1:13" x14ac:dyDescent="0.5">
      <c r="A12" s="2">
        <v>6</v>
      </c>
      <c r="B12" s="3" t="s">
        <v>16</v>
      </c>
      <c r="C12" s="4">
        <v>3115313</v>
      </c>
      <c r="D12" s="5">
        <v>0</v>
      </c>
      <c r="E12" s="5">
        <v>259000</v>
      </c>
      <c r="F12" s="5">
        <v>259000</v>
      </c>
      <c r="G12" s="6">
        <f t="shared" si="0"/>
        <v>518000</v>
      </c>
      <c r="H12" s="4">
        <v>0</v>
      </c>
      <c r="I12" s="5">
        <v>152025.5</v>
      </c>
      <c r="J12" s="5">
        <v>109468.8</v>
      </c>
      <c r="K12" s="6">
        <f t="shared" si="1"/>
        <v>261494.3</v>
      </c>
      <c r="L12" s="6">
        <f t="shared" si="2"/>
        <v>261494.3</v>
      </c>
      <c r="M12" s="6">
        <f t="shared" si="3"/>
        <v>2853818.7</v>
      </c>
    </row>
    <row r="13" spans="1:13" x14ac:dyDescent="0.5">
      <c r="A13" s="2">
        <v>7</v>
      </c>
      <c r="B13" s="3" t="s">
        <v>17</v>
      </c>
      <c r="C13" s="4">
        <v>315000</v>
      </c>
      <c r="D13" s="5">
        <v>26250</v>
      </c>
      <c r="E13" s="5">
        <v>26250</v>
      </c>
      <c r="F13" s="5">
        <v>26250</v>
      </c>
      <c r="G13" s="6">
        <f t="shared" si="0"/>
        <v>78750</v>
      </c>
      <c r="H13" s="4">
        <v>3296</v>
      </c>
      <c r="I13" s="5">
        <v>22684.880000000001</v>
      </c>
      <c r="J13" s="5">
        <v>35496.75</v>
      </c>
      <c r="K13" s="6">
        <f t="shared" si="1"/>
        <v>61477.630000000005</v>
      </c>
      <c r="L13" s="6">
        <f t="shared" si="2"/>
        <v>61477.630000000005</v>
      </c>
      <c r="M13" s="6">
        <f t="shared" si="3"/>
        <v>253522.37</v>
      </c>
    </row>
    <row r="14" spans="1:13" x14ac:dyDescent="0.5">
      <c r="A14" s="2">
        <v>8</v>
      </c>
      <c r="B14" s="3" t="s">
        <v>18</v>
      </c>
      <c r="C14" s="4">
        <v>772000</v>
      </c>
      <c r="D14" s="5">
        <v>0</v>
      </c>
      <c r="E14" s="5">
        <v>0</v>
      </c>
      <c r="F14" s="5">
        <v>200000</v>
      </c>
      <c r="G14" s="6">
        <f t="shared" si="0"/>
        <v>200000</v>
      </c>
      <c r="H14" s="4">
        <v>0</v>
      </c>
      <c r="I14" s="5">
        <v>0</v>
      </c>
      <c r="J14" s="5">
        <v>120000</v>
      </c>
      <c r="K14" s="6">
        <f t="shared" si="1"/>
        <v>120000</v>
      </c>
      <c r="L14" s="6">
        <f t="shared" si="2"/>
        <v>120000</v>
      </c>
      <c r="M14" s="6">
        <f t="shared" si="3"/>
        <v>652000</v>
      </c>
    </row>
    <row r="15" spans="1:13" x14ac:dyDescent="0.5">
      <c r="A15" s="2">
        <v>9</v>
      </c>
      <c r="B15" s="3" t="s">
        <v>19</v>
      </c>
      <c r="C15" s="4">
        <v>8384000</v>
      </c>
      <c r="D15" s="5">
        <v>0</v>
      </c>
      <c r="E15" s="5">
        <v>0</v>
      </c>
      <c r="F15" s="5">
        <v>100000</v>
      </c>
      <c r="G15" s="6">
        <f t="shared" si="0"/>
        <v>100000</v>
      </c>
      <c r="H15" s="4">
        <v>0</v>
      </c>
      <c r="I15" s="5">
        <v>0</v>
      </c>
      <c r="J15" s="5">
        <v>70000</v>
      </c>
      <c r="K15" s="6">
        <f t="shared" si="1"/>
        <v>70000</v>
      </c>
      <c r="L15" s="6">
        <f t="shared" si="2"/>
        <v>70000</v>
      </c>
      <c r="M15" s="6">
        <f t="shared" si="3"/>
        <v>8314000</v>
      </c>
    </row>
    <row r="16" spans="1:13" x14ac:dyDescent="0.5">
      <c r="A16" s="2">
        <v>10</v>
      </c>
      <c r="B16" s="3" t="s">
        <v>20</v>
      </c>
      <c r="C16" s="4">
        <v>4509272</v>
      </c>
      <c r="D16" s="5">
        <v>200000</v>
      </c>
      <c r="E16" s="5">
        <v>1022000</v>
      </c>
      <c r="F16" s="5">
        <v>0</v>
      </c>
      <c r="G16" s="6">
        <f t="shared" si="0"/>
        <v>1222000</v>
      </c>
      <c r="H16" s="4">
        <v>100000</v>
      </c>
      <c r="I16" s="5">
        <v>1022000</v>
      </c>
      <c r="J16" s="5">
        <v>0</v>
      </c>
      <c r="K16" s="6">
        <f t="shared" si="1"/>
        <v>1122000</v>
      </c>
      <c r="L16" s="6">
        <f t="shared" si="2"/>
        <v>1122000</v>
      </c>
      <c r="M16" s="6">
        <f t="shared" si="3"/>
        <v>3387272</v>
      </c>
    </row>
    <row r="17" spans="1:13" ht="22.5" thickBot="1" x14ac:dyDescent="0.55000000000000004">
      <c r="A17" s="7"/>
      <c r="B17" s="8" t="s">
        <v>7</v>
      </c>
      <c r="C17" s="9">
        <f>SUM(C7:C16)</f>
        <v>42245697</v>
      </c>
      <c r="D17" s="9">
        <f t="shared" ref="D17:F17" si="4">SUM(D7:D16)</f>
        <v>2322009.84</v>
      </c>
      <c r="E17" s="9">
        <f t="shared" si="4"/>
        <v>3403143.84</v>
      </c>
      <c r="F17" s="9">
        <f t="shared" si="4"/>
        <v>2681143.84</v>
      </c>
      <c r="G17" s="10">
        <f t="shared" ref="G17:M17" si="5">SUM(G7:G16)</f>
        <v>8406297.5199999996</v>
      </c>
      <c r="H17" s="21">
        <f t="shared" si="5"/>
        <v>1272266</v>
      </c>
      <c r="I17" s="22">
        <f t="shared" si="5"/>
        <v>2909652.67</v>
      </c>
      <c r="J17" s="22">
        <f t="shared" si="5"/>
        <v>2097050.6300000001</v>
      </c>
      <c r="K17" s="10">
        <f t="shared" si="5"/>
        <v>6278969.2999999998</v>
      </c>
      <c r="L17" s="10">
        <f t="shared" si="5"/>
        <v>6278969.2999999998</v>
      </c>
      <c r="M17" s="10">
        <f t="shared" si="5"/>
        <v>35966727.700000003</v>
      </c>
    </row>
    <row r="18" spans="1:13" ht="22.5" thickTop="1" x14ac:dyDescent="0.5"/>
    <row r="20" spans="1:13" x14ac:dyDescent="0.5">
      <c r="A20" s="11"/>
      <c r="B20" s="11"/>
      <c r="C20" s="11"/>
      <c r="D20" s="11"/>
      <c r="E20" s="11"/>
      <c r="F20" s="11"/>
      <c r="G20" s="11"/>
      <c r="I20" s="11"/>
      <c r="J20" s="11"/>
      <c r="K20" s="11"/>
      <c r="L20" s="11"/>
      <c r="M20" s="11"/>
    </row>
    <row r="21" spans="1:13" x14ac:dyDescent="0.5">
      <c r="A21" s="11"/>
      <c r="B21" s="11"/>
      <c r="C21" s="11"/>
      <c r="I21" s="11"/>
      <c r="J21" s="11"/>
      <c r="K21" s="11"/>
      <c r="L21" s="11"/>
      <c r="M21" s="11"/>
    </row>
    <row r="23" spans="1:13" x14ac:dyDescent="0.5">
      <c r="A23" s="12" t="s">
        <v>21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1:13" x14ac:dyDescent="0.5">
      <c r="A24" s="12" t="s">
        <v>22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 x14ac:dyDescent="0.5">
      <c r="A25" s="12" t="s">
        <v>23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13" x14ac:dyDescent="0.5">
      <c r="A26" s="13" t="s">
        <v>32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x14ac:dyDescent="0.5">
      <c r="A27" s="14" t="s">
        <v>0</v>
      </c>
      <c r="B27" s="16" t="s">
        <v>1</v>
      </c>
      <c r="C27" s="14" t="s">
        <v>2</v>
      </c>
      <c r="D27" s="18" t="s">
        <v>3</v>
      </c>
      <c r="E27" s="19"/>
      <c r="F27" s="20"/>
      <c r="G27" s="16" t="s">
        <v>7</v>
      </c>
      <c r="H27" s="18" t="s">
        <v>8</v>
      </c>
      <c r="I27" s="19"/>
      <c r="J27" s="20"/>
      <c r="K27" s="16" t="s">
        <v>7</v>
      </c>
      <c r="L27" s="14" t="s">
        <v>31</v>
      </c>
      <c r="M27" s="14" t="s">
        <v>10</v>
      </c>
    </row>
    <row r="28" spans="1:13" x14ac:dyDescent="0.5">
      <c r="A28" s="15"/>
      <c r="B28" s="17"/>
      <c r="C28" s="15"/>
      <c r="D28" s="2" t="s">
        <v>28</v>
      </c>
      <c r="E28" s="2" t="s">
        <v>29</v>
      </c>
      <c r="F28" s="2" t="s">
        <v>30</v>
      </c>
      <c r="G28" s="17"/>
      <c r="H28" s="2" t="s">
        <v>28</v>
      </c>
      <c r="I28" s="2" t="s">
        <v>29</v>
      </c>
      <c r="J28" s="2" t="s">
        <v>30</v>
      </c>
      <c r="K28" s="17"/>
      <c r="L28" s="15"/>
      <c r="M28" s="15"/>
    </row>
    <row r="29" spans="1:13" x14ac:dyDescent="0.5">
      <c r="A29" s="2">
        <v>1</v>
      </c>
      <c r="B29" s="3" t="s">
        <v>11</v>
      </c>
      <c r="C29" s="4">
        <f>M7</f>
        <v>6107886.6899999995</v>
      </c>
      <c r="D29" s="5">
        <v>688116</v>
      </c>
      <c r="E29" s="5">
        <v>688116</v>
      </c>
      <c r="F29" s="5">
        <v>688116</v>
      </c>
      <c r="G29" s="6">
        <f>D29+E29+F29</f>
        <v>2064348</v>
      </c>
      <c r="H29" s="4">
        <v>611507</v>
      </c>
      <c r="I29" s="5">
        <v>585607</v>
      </c>
      <c r="J29" s="5">
        <v>860307</v>
      </c>
      <c r="K29" s="6">
        <f>H29+I29+J29</f>
        <v>2057421</v>
      </c>
      <c r="L29" s="6">
        <f>K29</f>
        <v>2057421</v>
      </c>
      <c r="M29" s="6">
        <f>C29-K29</f>
        <v>4050465.6899999995</v>
      </c>
    </row>
    <row r="30" spans="1:13" x14ac:dyDescent="0.5">
      <c r="A30" s="2">
        <v>2</v>
      </c>
      <c r="B30" s="3" t="s">
        <v>12</v>
      </c>
      <c r="C30" s="4">
        <f>M8</f>
        <v>1539060</v>
      </c>
      <c r="D30" s="5">
        <v>171060</v>
      </c>
      <c r="E30" s="5">
        <v>171060</v>
      </c>
      <c r="F30" s="5">
        <v>171060</v>
      </c>
      <c r="G30" s="6">
        <f t="shared" ref="G30:G38" si="6">D30+E30+F30</f>
        <v>513180</v>
      </c>
      <c r="H30" s="4">
        <v>171060</v>
      </c>
      <c r="I30" s="5">
        <v>171060</v>
      </c>
      <c r="J30" s="5">
        <v>171060</v>
      </c>
      <c r="K30" s="6">
        <f t="shared" ref="K30:K38" si="7">H30+I30+J30</f>
        <v>513180</v>
      </c>
      <c r="L30" s="6">
        <f t="shared" ref="L30:L38" si="8">K30</f>
        <v>513180</v>
      </c>
      <c r="M30" s="6">
        <f t="shared" ref="M30:M38" si="9">C30-K30</f>
        <v>1025880</v>
      </c>
    </row>
    <row r="31" spans="1:13" x14ac:dyDescent="0.5">
      <c r="A31" s="2">
        <v>3</v>
      </c>
      <c r="B31" s="3" t="s">
        <v>13</v>
      </c>
      <c r="C31" s="4">
        <f>M9</f>
        <v>6721124</v>
      </c>
      <c r="D31" s="5">
        <v>686467.84</v>
      </c>
      <c r="E31" s="5">
        <v>686467.84</v>
      </c>
      <c r="F31" s="5">
        <v>686467.84</v>
      </c>
      <c r="G31" s="6">
        <f t="shared" si="6"/>
        <v>2059403.52</v>
      </c>
      <c r="H31" s="4">
        <v>508266</v>
      </c>
      <c r="I31" s="5">
        <v>519130</v>
      </c>
      <c r="J31" s="5">
        <v>543010</v>
      </c>
      <c r="K31" s="6">
        <f t="shared" si="7"/>
        <v>1570406</v>
      </c>
      <c r="L31" s="6">
        <f t="shared" si="8"/>
        <v>1570406</v>
      </c>
      <c r="M31" s="6">
        <f t="shared" si="9"/>
        <v>5150718</v>
      </c>
    </row>
    <row r="32" spans="1:13" x14ac:dyDescent="0.5">
      <c r="A32" s="2">
        <v>4</v>
      </c>
      <c r="B32" s="3" t="s">
        <v>14</v>
      </c>
      <c r="C32" s="4">
        <f>M10</f>
        <v>676200</v>
      </c>
      <c r="D32" s="5">
        <v>61250</v>
      </c>
      <c r="E32" s="5">
        <v>61250</v>
      </c>
      <c r="F32" s="5">
        <v>61250</v>
      </c>
      <c r="G32" s="6">
        <f t="shared" si="6"/>
        <v>183750</v>
      </c>
      <c r="H32" s="4">
        <v>21500</v>
      </c>
      <c r="I32" s="5">
        <v>14000</v>
      </c>
      <c r="J32" s="5">
        <v>23000</v>
      </c>
      <c r="K32" s="6">
        <f t="shared" si="7"/>
        <v>58500</v>
      </c>
      <c r="L32" s="6">
        <f t="shared" si="8"/>
        <v>58500</v>
      </c>
      <c r="M32" s="6">
        <f t="shared" si="9"/>
        <v>617700</v>
      </c>
    </row>
    <row r="33" spans="1:13" x14ac:dyDescent="0.5">
      <c r="A33" s="2">
        <v>5</v>
      </c>
      <c r="B33" s="3" t="s">
        <v>15</v>
      </c>
      <c r="C33" s="4">
        <f>M11</f>
        <v>5461843.9400000004</v>
      </c>
      <c r="D33" s="5">
        <v>489000</v>
      </c>
      <c r="E33" s="5">
        <v>489000</v>
      </c>
      <c r="F33" s="5">
        <v>489000</v>
      </c>
      <c r="G33" s="6">
        <f t="shared" si="6"/>
        <v>1467000</v>
      </c>
      <c r="H33" s="4">
        <v>212455</v>
      </c>
      <c r="I33" s="5">
        <v>208633.18</v>
      </c>
      <c r="J33" s="5">
        <v>273852</v>
      </c>
      <c r="K33" s="6">
        <f t="shared" si="7"/>
        <v>694940.17999999993</v>
      </c>
      <c r="L33" s="6">
        <f t="shared" si="8"/>
        <v>694940.17999999993</v>
      </c>
      <c r="M33" s="6">
        <f t="shared" si="9"/>
        <v>4766903.7600000007</v>
      </c>
    </row>
    <row r="34" spans="1:13" x14ac:dyDescent="0.5">
      <c r="A34" s="2">
        <v>6</v>
      </c>
      <c r="B34" s="3" t="s">
        <v>16</v>
      </c>
      <c r="C34" s="4">
        <f>M12</f>
        <v>2853818.7</v>
      </c>
      <c r="D34" s="5">
        <v>259000</v>
      </c>
      <c r="E34" s="5">
        <v>259000</v>
      </c>
      <c r="F34" s="5">
        <v>259000</v>
      </c>
      <c r="G34" s="6">
        <f t="shared" si="6"/>
        <v>777000</v>
      </c>
      <c r="H34" s="4">
        <v>195755.4</v>
      </c>
      <c r="I34" s="5">
        <v>57952.6</v>
      </c>
      <c r="J34" s="5">
        <v>53649.05</v>
      </c>
      <c r="K34" s="6">
        <f t="shared" si="7"/>
        <v>307357.05</v>
      </c>
      <c r="L34" s="6">
        <f t="shared" si="8"/>
        <v>307357.05</v>
      </c>
      <c r="M34" s="6">
        <f t="shared" si="9"/>
        <v>2546461.6500000004</v>
      </c>
    </row>
    <row r="35" spans="1:13" x14ac:dyDescent="0.5">
      <c r="A35" s="2">
        <v>7</v>
      </c>
      <c r="B35" s="3" t="s">
        <v>17</v>
      </c>
      <c r="C35" s="4">
        <f>M13</f>
        <v>253522.37</v>
      </c>
      <c r="D35" s="5">
        <v>26250</v>
      </c>
      <c r="E35" s="5">
        <v>26250</v>
      </c>
      <c r="F35" s="5">
        <v>26250</v>
      </c>
      <c r="G35" s="6">
        <f t="shared" si="6"/>
        <v>78750</v>
      </c>
      <c r="H35" s="4">
        <v>15904.43</v>
      </c>
      <c r="I35" s="5">
        <v>21611.16</v>
      </c>
      <c r="J35" s="5">
        <v>43190.58</v>
      </c>
      <c r="K35" s="6">
        <f t="shared" si="7"/>
        <v>80706.17</v>
      </c>
      <c r="L35" s="6">
        <f t="shared" si="8"/>
        <v>80706.17</v>
      </c>
      <c r="M35" s="6">
        <f t="shared" si="9"/>
        <v>172816.2</v>
      </c>
    </row>
    <row r="36" spans="1:13" x14ac:dyDescent="0.5">
      <c r="A36" s="2">
        <v>8</v>
      </c>
      <c r="B36" s="3" t="s">
        <v>18</v>
      </c>
      <c r="C36" s="4">
        <f>M14</f>
        <v>652000</v>
      </c>
      <c r="D36" s="5">
        <v>0</v>
      </c>
      <c r="E36" s="5">
        <v>0</v>
      </c>
      <c r="F36" s="5">
        <v>200000</v>
      </c>
      <c r="G36" s="6">
        <f t="shared" si="6"/>
        <v>200000</v>
      </c>
      <c r="H36" s="4">
        <v>0</v>
      </c>
      <c r="I36" s="5">
        <v>0</v>
      </c>
      <c r="J36" s="5">
        <v>125000</v>
      </c>
      <c r="K36" s="6">
        <f t="shared" si="7"/>
        <v>125000</v>
      </c>
      <c r="L36" s="6">
        <f t="shared" si="8"/>
        <v>125000</v>
      </c>
      <c r="M36" s="6">
        <f t="shared" si="9"/>
        <v>527000</v>
      </c>
    </row>
    <row r="37" spans="1:13" x14ac:dyDescent="0.5">
      <c r="A37" s="2">
        <v>9</v>
      </c>
      <c r="B37" s="3" t="s">
        <v>19</v>
      </c>
      <c r="C37" s="4">
        <f>M15</f>
        <v>8314000</v>
      </c>
      <c r="D37" s="5">
        <v>0</v>
      </c>
      <c r="E37" s="5">
        <v>0</v>
      </c>
      <c r="F37" s="5">
        <v>500000</v>
      </c>
      <c r="G37" s="6">
        <f t="shared" si="6"/>
        <v>500000</v>
      </c>
      <c r="H37" s="4">
        <v>0</v>
      </c>
      <c r="I37" s="5">
        <v>0</v>
      </c>
      <c r="J37" s="5">
        <v>421000</v>
      </c>
      <c r="K37" s="6">
        <f t="shared" si="7"/>
        <v>421000</v>
      </c>
      <c r="L37" s="6">
        <f t="shared" si="8"/>
        <v>421000</v>
      </c>
      <c r="M37" s="6">
        <f t="shared" si="9"/>
        <v>7893000</v>
      </c>
    </row>
    <row r="38" spans="1:13" x14ac:dyDescent="0.5">
      <c r="A38" s="2">
        <v>10</v>
      </c>
      <c r="B38" s="3" t="s">
        <v>20</v>
      </c>
      <c r="C38" s="4">
        <f>M16</f>
        <v>3387272</v>
      </c>
      <c r="D38" s="5">
        <v>100000</v>
      </c>
      <c r="E38" s="5">
        <v>900000</v>
      </c>
      <c r="F38" s="5">
        <v>0</v>
      </c>
      <c r="G38" s="6">
        <f t="shared" si="6"/>
        <v>1000000</v>
      </c>
      <c r="H38" s="4">
        <v>90000</v>
      </c>
      <c r="I38" s="5">
        <v>782000</v>
      </c>
      <c r="J38" s="5">
        <v>0</v>
      </c>
      <c r="K38" s="6">
        <f t="shared" si="7"/>
        <v>872000</v>
      </c>
      <c r="L38" s="6">
        <f t="shared" si="8"/>
        <v>872000</v>
      </c>
      <c r="M38" s="6">
        <f t="shared" si="9"/>
        <v>2515272</v>
      </c>
    </row>
    <row r="39" spans="1:13" ht="22.5" thickBot="1" x14ac:dyDescent="0.55000000000000004">
      <c r="A39" s="7"/>
      <c r="B39" s="8" t="s">
        <v>7</v>
      </c>
      <c r="C39" s="9">
        <f>SUM(C29:C38)</f>
        <v>35966727.700000003</v>
      </c>
      <c r="D39" s="9">
        <f t="shared" ref="D39:M39" si="10">SUM(D29:D38)</f>
        <v>2481143.84</v>
      </c>
      <c r="E39" s="9">
        <f t="shared" si="10"/>
        <v>3281143.84</v>
      </c>
      <c r="F39" s="9">
        <f t="shared" si="10"/>
        <v>3081143.84</v>
      </c>
      <c r="G39" s="10">
        <f t="shared" si="10"/>
        <v>8843431.5199999996</v>
      </c>
      <c r="H39" s="21">
        <f t="shared" si="10"/>
        <v>1826447.8299999998</v>
      </c>
      <c r="I39" s="22">
        <f t="shared" si="10"/>
        <v>2359993.94</v>
      </c>
      <c r="J39" s="22">
        <f t="shared" si="10"/>
        <v>2514068.63</v>
      </c>
      <c r="K39" s="10">
        <f t="shared" si="10"/>
        <v>6700510.3999999994</v>
      </c>
      <c r="L39" s="10">
        <f t="shared" si="10"/>
        <v>6700510.3999999994</v>
      </c>
      <c r="M39" s="10">
        <f>SUM(M29:M38)</f>
        <v>29266217.300000001</v>
      </c>
    </row>
    <row r="40" spans="1:13" ht="22.5" thickTop="1" x14ac:dyDescent="0.5"/>
    <row r="42" spans="1:13" x14ac:dyDescent="0.5">
      <c r="A42" s="11"/>
      <c r="B42" s="11"/>
      <c r="C42" s="11"/>
      <c r="D42" s="11"/>
      <c r="E42" s="11"/>
      <c r="F42" s="11"/>
      <c r="G42" s="11"/>
      <c r="I42" s="11"/>
      <c r="J42" s="11"/>
      <c r="K42" s="11"/>
      <c r="L42" s="11"/>
      <c r="M42" s="11"/>
    </row>
    <row r="43" spans="1:13" x14ac:dyDescent="0.5">
      <c r="A43" s="11"/>
      <c r="B43" s="11"/>
      <c r="C43" s="11"/>
      <c r="I43" s="11"/>
      <c r="J43" s="11"/>
      <c r="K43" s="11"/>
      <c r="L43" s="11"/>
      <c r="M43" s="11"/>
    </row>
    <row r="45" spans="1:13" x14ac:dyDescent="0.5">
      <c r="A45" s="12" t="s">
        <v>21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</row>
    <row r="46" spans="1:13" x14ac:dyDescent="0.5">
      <c r="A46" s="12" t="s">
        <v>22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</row>
    <row r="47" spans="1:13" x14ac:dyDescent="0.5">
      <c r="A47" s="12" t="s">
        <v>23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1:13" x14ac:dyDescent="0.5">
      <c r="A48" s="13" t="s">
        <v>33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1:13" x14ac:dyDescent="0.5">
      <c r="A49" s="14" t="s">
        <v>0</v>
      </c>
      <c r="B49" s="16" t="s">
        <v>1</v>
      </c>
      <c r="C49" s="14" t="s">
        <v>2</v>
      </c>
      <c r="D49" s="18" t="s">
        <v>3</v>
      </c>
      <c r="E49" s="19"/>
      <c r="F49" s="20"/>
      <c r="G49" s="16" t="s">
        <v>7</v>
      </c>
      <c r="H49" s="18" t="s">
        <v>8</v>
      </c>
      <c r="I49" s="19"/>
      <c r="J49" s="20"/>
      <c r="K49" s="16" t="s">
        <v>7</v>
      </c>
      <c r="L49" s="14" t="s">
        <v>34</v>
      </c>
      <c r="M49" s="14" t="s">
        <v>10</v>
      </c>
    </row>
    <row r="50" spans="1:13" x14ac:dyDescent="0.5">
      <c r="A50" s="15"/>
      <c r="B50" s="17"/>
      <c r="C50" s="15"/>
      <c r="D50" s="2" t="s">
        <v>36</v>
      </c>
      <c r="E50" s="2" t="s">
        <v>37</v>
      </c>
      <c r="F50" s="2" t="s">
        <v>38</v>
      </c>
      <c r="G50" s="17"/>
      <c r="H50" s="2" t="s">
        <v>36</v>
      </c>
      <c r="I50" s="2" t="s">
        <v>37</v>
      </c>
      <c r="J50" s="2" t="s">
        <v>38</v>
      </c>
      <c r="K50" s="17"/>
      <c r="L50" s="15"/>
      <c r="M50" s="15"/>
    </row>
    <row r="51" spans="1:13" x14ac:dyDescent="0.5">
      <c r="A51" s="2">
        <v>1</v>
      </c>
      <c r="B51" s="3" t="s">
        <v>11</v>
      </c>
      <c r="C51" s="4">
        <f>M29</f>
        <v>4050465.6899999995</v>
      </c>
      <c r="D51" s="5">
        <v>688116</v>
      </c>
      <c r="E51" s="5">
        <v>688116</v>
      </c>
      <c r="F51" s="5">
        <v>688116</v>
      </c>
      <c r="G51" s="6">
        <f>D51+E51+F51</f>
        <v>2064348</v>
      </c>
      <c r="H51" s="4">
        <v>591907</v>
      </c>
      <c r="I51" s="5">
        <v>592107</v>
      </c>
      <c r="J51" s="5">
        <v>578207</v>
      </c>
      <c r="K51" s="6">
        <f>H51+I51+J51</f>
        <v>1762221</v>
      </c>
      <c r="L51" s="6">
        <f>K51</f>
        <v>1762221</v>
      </c>
      <c r="M51" s="6">
        <f>C51-K51</f>
        <v>2288244.6899999995</v>
      </c>
    </row>
    <row r="52" spans="1:13" x14ac:dyDescent="0.5">
      <c r="A52" s="2">
        <v>2</v>
      </c>
      <c r="B52" s="3" t="s">
        <v>12</v>
      </c>
      <c r="C52" s="4">
        <f>M30</f>
        <v>1025880</v>
      </c>
      <c r="D52" s="5">
        <v>171060</v>
      </c>
      <c r="E52" s="5">
        <v>171060</v>
      </c>
      <c r="F52" s="5">
        <v>171060</v>
      </c>
      <c r="G52" s="6">
        <f t="shared" ref="G52:G60" si="11">D52+E52+F52</f>
        <v>513180</v>
      </c>
      <c r="H52" s="4">
        <v>171060</v>
      </c>
      <c r="I52" s="5">
        <v>114000</v>
      </c>
      <c r="J52" s="5">
        <v>114000</v>
      </c>
      <c r="K52" s="6">
        <f t="shared" ref="K52:K60" si="12">H52+I52+J52</f>
        <v>399060</v>
      </c>
      <c r="L52" s="6">
        <f t="shared" ref="L52:L60" si="13">K52</f>
        <v>399060</v>
      </c>
      <c r="M52" s="6">
        <f t="shared" ref="M52:M60" si="14">C52-K52</f>
        <v>626820</v>
      </c>
    </row>
    <row r="53" spans="1:13" x14ac:dyDescent="0.5">
      <c r="A53" s="2">
        <v>3</v>
      </c>
      <c r="B53" s="3" t="s">
        <v>13</v>
      </c>
      <c r="C53" s="4">
        <f>M31</f>
        <v>5150718</v>
      </c>
      <c r="D53" s="5">
        <v>686467.84</v>
      </c>
      <c r="E53" s="5">
        <v>686467.84</v>
      </c>
      <c r="F53" s="5">
        <v>686467.84</v>
      </c>
      <c r="G53" s="6">
        <f t="shared" si="11"/>
        <v>2059403.52</v>
      </c>
      <c r="H53" s="4">
        <v>547320</v>
      </c>
      <c r="I53" s="5">
        <v>547320</v>
      </c>
      <c r="J53" s="5">
        <v>547320</v>
      </c>
      <c r="K53" s="6">
        <f t="shared" si="12"/>
        <v>1641960</v>
      </c>
      <c r="L53" s="6">
        <f t="shared" si="13"/>
        <v>1641960</v>
      </c>
      <c r="M53" s="6">
        <f t="shared" si="14"/>
        <v>3508758</v>
      </c>
    </row>
    <row r="54" spans="1:13" x14ac:dyDescent="0.5">
      <c r="A54" s="2">
        <v>4</v>
      </c>
      <c r="B54" s="3" t="s">
        <v>14</v>
      </c>
      <c r="C54" s="4">
        <f>M32</f>
        <v>617700</v>
      </c>
      <c r="D54" s="5">
        <v>61250</v>
      </c>
      <c r="E54" s="5">
        <v>61250</v>
      </c>
      <c r="F54" s="5">
        <v>61250</v>
      </c>
      <c r="G54" s="6">
        <f t="shared" si="11"/>
        <v>183750</v>
      </c>
      <c r="H54" s="4">
        <v>14000</v>
      </c>
      <c r="I54" s="5">
        <v>14000</v>
      </c>
      <c r="J54" s="5">
        <v>27250</v>
      </c>
      <c r="K54" s="6">
        <f t="shared" si="12"/>
        <v>55250</v>
      </c>
      <c r="L54" s="6">
        <f t="shared" si="13"/>
        <v>55250</v>
      </c>
      <c r="M54" s="6">
        <f t="shared" si="14"/>
        <v>562450</v>
      </c>
    </row>
    <row r="55" spans="1:13" x14ac:dyDescent="0.5">
      <c r="A55" s="2">
        <v>5</v>
      </c>
      <c r="B55" s="3" t="s">
        <v>15</v>
      </c>
      <c r="C55" s="4">
        <f>M33</f>
        <v>4766903.7600000007</v>
      </c>
      <c r="D55" s="5">
        <v>489000</v>
      </c>
      <c r="E55" s="5">
        <v>489000</v>
      </c>
      <c r="F55" s="5">
        <v>489000</v>
      </c>
      <c r="G55" s="6">
        <f t="shared" si="11"/>
        <v>1467000</v>
      </c>
      <c r="H55" s="4">
        <v>219799.9</v>
      </c>
      <c r="I55" s="5">
        <v>352652.4</v>
      </c>
      <c r="J55" s="5">
        <v>251644</v>
      </c>
      <c r="K55" s="6">
        <f t="shared" si="12"/>
        <v>824096.3</v>
      </c>
      <c r="L55" s="6">
        <f t="shared" si="13"/>
        <v>824096.3</v>
      </c>
      <c r="M55" s="6">
        <f t="shared" si="14"/>
        <v>3942807.4600000009</v>
      </c>
    </row>
    <row r="56" spans="1:13" x14ac:dyDescent="0.5">
      <c r="A56" s="2">
        <v>6</v>
      </c>
      <c r="B56" s="3" t="s">
        <v>16</v>
      </c>
      <c r="C56" s="4">
        <f>M34</f>
        <v>2546461.6500000004</v>
      </c>
      <c r="D56" s="5">
        <v>850000</v>
      </c>
      <c r="E56" s="5">
        <v>259000</v>
      </c>
      <c r="F56" s="5">
        <v>259000</v>
      </c>
      <c r="G56" s="6">
        <f t="shared" si="11"/>
        <v>1368000</v>
      </c>
      <c r="H56" s="4">
        <v>813201.52</v>
      </c>
      <c r="I56" s="5">
        <v>147171.79999999999</v>
      </c>
      <c r="J56" s="5">
        <v>64863.1</v>
      </c>
      <c r="K56" s="6">
        <f t="shared" si="12"/>
        <v>1025236.42</v>
      </c>
      <c r="L56" s="6">
        <f t="shared" si="13"/>
        <v>1025236.42</v>
      </c>
      <c r="M56" s="6">
        <f t="shared" si="14"/>
        <v>1521225.2300000004</v>
      </c>
    </row>
    <row r="57" spans="1:13" x14ac:dyDescent="0.5">
      <c r="A57" s="2">
        <v>7</v>
      </c>
      <c r="B57" s="3" t="s">
        <v>17</v>
      </c>
      <c r="C57" s="4">
        <f>M35</f>
        <v>172816.2</v>
      </c>
      <c r="D57" s="5">
        <v>26250</v>
      </c>
      <c r="E57" s="5">
        <v>26250</v>
      </c>
      <c r="F57" s="5">
        <v>26250</v>
      </c>
      <c r="G57" s="6">
        <f t="shared" si="11"/>
        <v>78750</v>
      </c>
      <c r="H57" s="4">
        <v>10664.1</v>
      </c>
      <c r="I57" s="5">
        <v>50343.8</v>
      </c>
      <c r="J57" s="5">
        <v>27117.64</v>
      </c>
      <c r="K57" s="6">
        <f t="shared" si="12"/>
        <v>88125.540000000008</v>
      </c>
      <c r="L57" s="6">
        <f t="shared" si="13"/>
        <v>88125.540000000008</v>
      </c>
      <c r="M57" s="6">
        <f t="shared" si="14"/>
        <v>84690.66</v>
      </c>
    </row>
    <row r="58" spans="1:13" x14ac:dyDescent="0.5">
      <c r="A58" s="2">
        <v>8</v>
      </c>
      <c r="B58" s="3" t="s">
        <v>18</v>
      </c>
      <c r="C58" s="4">
        <f>M36</f>
        <v>527000</v>
      </c>
      <c r="D58" s="5">
        <v>0</v>
      </c>
      <c r="E58" s="5">
        <v>0</v>
      </c>
      <c r="F58" s="5">
        <v>200000</v>
      </c>
      <c r="G58" s="6">
        <f t="shared" si="11"/>
        <v>200000</v>
      </c>
      <c r="H58" s="4">
        <v>0</v>
      </c>
      <c r="I58" s="5">
        <v>0</v>
      </c>
      <c r="J58" s="5">
        <v>250000</v>
      </c>
      <c r="K58" s="6">
        <f t="shared" si="12"/>
        <v>250000</v>
      </c>
      <c r="L58" s="6">
        <f t="shared" si="13"/>
        <v>250000</v>
      </c>
      <c r="M58" s="6">
        <f t="shared" si="14"/>
        <v>277000</v>
      </c>
    </row>
    <row r="59" spans="1:13" x14ac:dyDescent="0.5">
      <c r="A59" s="2">
        <v>9</v>
      </c>
      <c r="B59" s="3" t="s">
        <v>19</v>
      </c>
      <c r="C59" s="4">
        <f>M37</f>
        <v>7893000</v>
      </c>
      <c r="D59" s="5">
        <v>100000</v>
      </c>
      <c r="E59" s="5">
        <v>3000000</v>
      </c>
      <c r="F59" s="5">
        <v>1000000</v>
      </c>
      <c r="G59" s="6">
        <f t="shared" si="11"/>
        <v>4100000</v>
      </c>
      <c r="H59" s="4">
        <v>43000</v>
      </c>
      <c r="I59" s="5">
        <v>3010000</v>
      </c>
      <c r="J59" s="5">
        <v>1999000</v>
      </c>
      <c r="K59" s="6">
        <f t="shared" si="12"/>
        <v>5052000</v>
      </c>
      <c r="L59" s="6">
        <f t="shared" si="13"/>
        <v>5052000</v>
      </c>
      <c r="M59" s="6">
        <f t="shared" si="14"/>
        <v>2841000</v>
      </c>
    </row>
    <row r="60" spans="1:13" x14ac:dyDescent="0.5">
      <c r="A60" s="2">
        <v>10</v>
      </c>
      <c r="B60" s="3" t="s">
        <v>20</v>
      </c>
      <c r="C60" s="4">
        <f>M38</f>
        <v>2515272</v>
      </c>
      <c r="D60" s="5">
        <v>0</v>
      </c>
      <c r="E60" s="5">
        <v>1100000</v>
      </c>
      <c r="F60" s="5">
        <v>0</v>
      </c>
      <c r="G60" s="6">
        <f t="shared" si="11"/>
        <v>1100000</v>
      </c>
      <c r="H60" s="4">
        <v>0</v>
      </c>
      <c r="I60" s="5">
        <v>1058000</v>
      </c>
      <c r="J60" s="5">
        <v>0</v>
      </c>
      <c r="K60" s="6">
        <f t="shared" si="12"/>
        <v>1058000</v>
      </c>
      <c r="L60" s="6">
        <f t="shared" si="13"/>
        <v>1058000</v>
      </c>
      <c r="M60" s="6">
        <f t="shared" si="14"/>
        <v>1457272</v>
      </c>
    </row>
    <row r="61" spans="1:13" ht="22.5" thickBot="1" x14ac:dyDescent="0.55000000000000004">
      <c r="A61" s="7"/>
      <c r="B61" s="8" t="s">
        <v>7</v>
      </c>
      <c r="C61" s="9">
        <f>SUM(C51:C60)</f>
        <v>29266217.300000001</v>
      </c>
      <c r="D61" s="9">
        <f t="shared" ref="D61:M61" si="15">SUM(D51:D60)</f>
        <v>3072143.84</v>
      </c>
      <c r="E61" s="9">
        <f t="shared" si="15"/>
        <v>6481143.8399999999</v>
      </c>
      <c r="F61" s="9">
        <f t="shared" si="15"/>
        <v>3581143.84</v>
      </c>
      <c r="G61" s="10">
        <f t="shared" si="15"/>
        <v>13134431.52</v>
      </c>
      <c r="H61" s="21">
        <f t="shared" si="15"/>
        <v>2410952.52</v>
      </c>
      <c r="I61" s="22">
        <f t="shared" si="15"/>
        <v>5885595</v>
      </c>
      <c r="J61" s="22">
        <f t="shared" si="15"/>
        <v>3859401.74</v>
      </c>
      <c r="K61" s="10">
        <f t="shared" si="15"/>
        <v>12155949.26</v>
      </c>
      <c r="L61" s="10">
        <f t="shared" si="15"/>
        <v>12155949.26</v>
      </c>
      <c r="M61" s="10">
        <f t="shared" si="15"/>
        <v>17110268.039999999</v>
      </c>
    </row>
    <row r="62" spans="1:13" ht="22.5" thickTop="1" x14ac:dyDescent="0.5"/>
    <row r="64" spans="1:13" x14ac:dyDescent="0.5">
      <c r="A64" s="11"/>
      <c r="B64" s="11"/>
      <c r="C64" s="11"/>
      <c r="D64" s="11"/>
      <c r="E64" s="11"/>
      <c r="F64" s="11"/>
      <c r="G64" s="11"/>
      <c r="I64" s="11"/>
      <c r="J64" s="11"/>
      <c r="K64" s="11"/>
      <c r="L64" s="11"/>
      <c r="M64" s="11"/>
    </row>
    <row r="65" spans="1:13" x14ac:dyDescent="0.5">
      <c r="A65" s="11"/>
      <c r="B65" s="11"/>
      <c r="C65" s="11"/>
      <c r="I65" s="11"/>
      <c r="J65" s="11"/>
      <c r="K65" s="11"/>
      <c r="L65" s="11"/>
      <c r="M65" s="11"/>
    </row>
    <row r="67" spans="1:13" x14ac:dyDescent="0.5">
      <c r="A67" s="12" t="s">
        <v>21</v>
      </c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</row>
    <row r="68" spans="1:13" x14ac:dyDescent="0.5">
      <c r="A68" s="12" t="s">
        <v>22</v>
      </c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</row>
    <row r="69" spans="1:13" x14ac:dyDescent="0.5">
      <c r="A69" s="12" t="s">
        <v>23</v>
      </c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</row>
    <row r="70" spans="1:13" x14ac:dyDescent="0.5">
      <c r="A70" s="13" t="s">
        <v>35</v>
      </c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</row>
    <row r="71" spans="1:13" x14ac:dyDescent="0.5">
      <c r="A71" s="14" t="s">
        <v>0</v>
      </c>
      <c r="B71" s="16" t="s">
        <v>1</v>
      </c>
      <c r="C71" s="14" t="s">
        <v>2</v>
      </c>
      <c r="D71" s="18" t="s">
        <v>3</v>
      </c>
      <c r="E71" s="19"/>
      <c r="F71" s="20"/>
      <c r="G71" s="16" t="s">
        <v>7</v>
      </c>
      <c r="H71" s="18" t="s">
        <v>8</v>
      </c>
      <c r="I71" s="19"/>
      <c r="J71" s="20"/>
      <c r="K71" s="16" t="s">
        <v>7</v>
      </c>
      <c r="L71" s="14" t="s">
        <v>9</v>
      </c>
      <c r="M71" s="14" t="s">
        <v>10</v>
      </c>
    </row>
    <row r="72" spans="1:13" x14ac:dyDescent="0.5">
      <c r="A72" s="15"/>
      <c r="B72" s="17"/>
      <c r="C72" s="15"/>
      <c r="D72" s="2" t="s">
        <v>39</v>
      </c>
      <c r="E72" s="2" t="s">
        <v>40</v>
      </c>
      <c r="F72" s="2" t="s">
        <v>41</v>
      </c>
      <c r="G72" s="17"/>
      <c r="H72" s="2" t="s">
        <v>39</v>
      </c>
      <c r="I72" s="2" t="s">
        <v>40</v>
      </c>
      <c r="J72" s="2" t="s">
        <v>41</v>
      </c>
      <c r="K72" s="17"/>
      <c r="L72" s="15"/>
      <c r="M72" s="15"/>
    </row>
    <row r="73" spans="1:13" x14ac:dyDescent="0.5">
      <c r="A73" s="2">
        <v>1</v>
      </c>
      <c r="B73" s="3" t="s">
        <v>11</v>
      </c>
      <c r="C73" s="4">
        <f>M51</f>
        <v>2288244.6899999995</v>
      </c>
      <c r="D73" s="5">
        <v>688116</v>
      </c>
      <c r="E73" s="5">
        <v>688116</v>
      </c>
      <c r="F73" s="5">
        <v>688116</v>
      </c>
      <c r="G73" s="6">
        <f>D73+E73+F73</f>
        <v>2064348</v>
      </c>
      <c r="H73" s="4">
        <v>579007</v>
      </c>
      <c r="I73" s="5">
        <v>586607</v>
      </c>
      <c r="J73" s="5">
        <v>587007</v>
      </c>
      <c r="K73" s="6">
        <f>H73+I73+J73</f>
        <v>1752621</v>
      </c>
      <c r="L73" s="6">
        <f>K73</f>
        <v>1752621</v>
      </c>
      <c r="M73" s="6">
        <f>C73-K73</f>
        <v>535623.68999999948</v>
      </c>
    </row>
    <row r="74" spans="1:13" x14ac:dyDescent="0.5">
      <c r="A74" s="2">
        <v>2</v>
      </c>
      <c r="B74" s="3" t="s">
        <v>12</v>
      </c>
      <c r="C74" s="4">
        <f>M52</f>
        <v>626820</v>
      </c>
      <c r="D74" s="5">
        <v>170900</v>
      </c>
      <c r="E74" s="5">
        <v>170900</v>
      </c>
      <c r="F74" s="5">
        <v>170900</v>
      </c>
      <c r="G74" s="6">
        <f t="shared" ref="G74:G82" si="16">D74+E74+F74</f>
        <v>512700</v>
      </c>
      <c r="H74" s="4">
        <v>114000</v>
      </c>
      <c r="I74" s="5">
        <v>114000</v>
      </c>
      <c r="J74" s="5">
        <v>114000</v>
      </c>
      <c r="K74" s="6">
        <f t="shared" ref="K74:K82" si="17">H74+I74+J74</f>
        <v>342000</v>
      </c>
      <c r="L74" s="6">
        <f t="shared" ref="L74:L82" si="18">K74</f>
        <v>342000</v>
      </c>
      <c r="M74" s="6">
        <f t="shared" ref="M74:M82" si="19">C74-K74</f>
        <v>284820</v>
      </c>
    </row>
    <row r="75" spans="1:13" x14ac:dyDescent="0.5">
      <c r="A75" s="2">
        <v>3</v>
      </c>
      <c r="B75" s="3" t="s">
        <v>13</v>
      </c>
      <c r="C75" s="4">
        <f>M53</f>
        <v>3508758</v>
      </c>
      <c r="D75" s="5">
        <v>686467.67</v>
      </c>
      <c r="E75" s="5">
        <v>686467.67</v>
      </c>
      <c r="F75" s="5">
        <v>686468.1</v>
      </c>
      <c r="G75" s="6">
        <f t="shared" si="16"/>
        <v>2059403.44</v>
      </c>
      <c r="H75" s="4">
        <v>547320</v>
      </c>
      <c r="I75" s="5">
        <v>547320</v>
      </c>
      <c r="J75" s="5">
        <v>547320</v>
      </c>
      <c r="K75" s="6">
        <f t="shared" si="17"/>
        <v>1641960</v>
      </c>
      <c r="L75" s="6">
        <f t="shared" si="18"/>
        <v>1641960</v>
      </c>
      <c r="M75" s="6">
        <f t="shared" si="19"/>
        <v>1866798</v>
      </c>
    </row>
    <row r="76" spans="1:13" x14ac:dyDescent="0.5">
      <c r="A76" s="2">
        <v>4</v>
      </c>
      <c r="B76" s="3" t="s">
        <v>14</v>
      </c>
      <c r="C76" s="4">
        <f>M54</f>
        <v>562450</v>
      </c>
      <c r="D76" s="5">
        <v>61250</v>
      </c>
      <c r="E76" s="5">
        <v>61250</v>
      </c>
      <c r="F76" s="5">
        <v>61250</v>
      </c>
      <c r="G76" s="6">
        <f t="shared" si="16"/>
        <v>183750</v>
      </c>
      <c r="H76" s="4">
        <v>23500</v>
      </c>
      <c r="I76" s="5">
        <v>14000</v>
      </c>
      <c r="J76" s="5">
        <v>350800</v>
      </c>
      <c r="K76" s="6">
        <f t="shared" si="17"/>
        <v>388300</v>
      </c>
      <c r="L76" s="6">
        <f t="shared" si="18"/>
        <v>388300</v>
      </c>
      <c r="M76" s="6">
        <f t="shared" si="19"/>
        <v>174150</v>
      </c>
    </row>
    <row r="77" spans="1:13" x14ac:dyDescent="0.5">
      <c r="A77" s="2">
        <v>5</v>
      </c>
      <c r="B77" s="3" t="s">
        <v>15</v>
      </c>
      <c r="C77" s="4">
        <f>M55</f>
        <v>3942807.4600000009</v>
      </c>
      <c r="D77" s="5">
        <v>489000</v>
      </c>
      <c r="E77" s="5">
        <v>489000</v>
      </c>
      <c r="F77" s="5">
        <v>489000</v>
      </c>
      <c r="G77" s="6">
        <f t="shared" si="16"/>
        <v>1467000</v>
      </c>
      <c r="H77" s="4">
        <v>388851.24</v>
      </c>
      <c r="I77" s="5">
        <v>306793.99</v>
      </c>
      <c r="J77" s="5">
        <v>710579.9</v>
      </c>
      <c r="K77" s="6">
        <f t="shared" si="17"/>
        <v>1406225.13</v>
      </c>
      <c r="L77" s="6">
        <f t="shared" si="18"/>
        <v>1406225.13</v>
      </c>
      <c r="M77" s="6">
        <f t="shared" si="19"/>
        <v>2536582.330000001</v>
      </c>
    </row>
    <row r="78" spans="1:13" x14ac:dyDescent="0.5">
      <c r="A78" s="2">
        <v>6</v>
      </c>
      <c r="B78" s="3" t="s">
        <v>16</v>
      </c>
      <c r="C78" s="4">
        <f>M56</f>
        <v>1521225.2300000004</v>
      </c>
      <c r="D78" s="5">
        <v>200000</v>
      </c>
      <c r="E78" s="5">
        <v>70000</v>
      </c>
      <c r="F78" s="5">
        <v>182313</v>
      </c>
      <c r="G78" s="6">
        <f t="shared" si="16"/>
        <v>452313</v>
      </c>
      <c r="H78" s="4">
        <v>171418.2</v>
      </c>
      <c r="I78" s="5">
        <v>63036.15</v>
      </c>
      <c r="J78" s="5">
        <v>630148.23</v>
      </c>
      <c r="K78" s="6">
        <f t="shared" si="17"/>
        <v>864602.58</v>
      </c>
      <c r="L78" s="6">
        <f t="shared" si="18"/>
        <v>864602.58</v>
      </c>
      <c r="M78" s="6">
        <f t="shared" si="19"/>
        <v>656622.65000000049</v>
      </c>
    </row>
    <row r="79" spans="1:13" x14ac:dyDescent="0.5">
      <c r="A79" s="2">
        <v>7</v>
      </c>
      <c r="B79" s="3" t="s">
        <v>17</v>
      </c>
      <c r="C79" s="4">
        <f>M57</f>
        <v>84690.66</v>
      </c>
      <c r="D79" s="5">
        <v>26250</v>
      </c>
      <c r="E79" s="5">
        <v>26250</v>
      </c>
      <c r="F79" s="5">
        <v>26250</v>
      </c>
      <c r="G79" s="6">
        <f t="shared" si="16"/>
        <v>78750</v>
      </c>
      <c r="H79" s="4">
        <v>5698</v>
      </c>
      <c r="I79" s="5">
        <v>54839.17</v>
      </c>
      <c r="J79" s="5">
        <v>35308.6</v>
      </c>
      <c r="K79" s="6">
        <f t="shared" si="17"/>
        <v>95845.76999999999</v>
      </c>
      <c r="L79" s="6">
        <f t="shared" si="18"/>
        <v>95845.76999999999</v>
      </c>
      <c r="M79" s="6">
        <f t="shared" si="19"/>
        <v>-11155.109999999986</v>
      </c>
    </row>
    <row r="80" spans="1:13" x14ac:dyDescent="0.5">
      <c r="A80" s="2">
        <v>8</v>
      </c>
      <c r="B80" s="3" t="s">
        <v>18</v>
      </c>
      <c r="C80" s="4">
        <f>M58</f>
        <v>277000</v>
      </c>
      <c r="D80" s="5">
        <v>100000</v>
      </c>
      <c r="E80" s="5">
        <v>0</v>
      </c>
      <c r="F80" s="5">
        <v>72000</v>
      </c>
      <c r="G80" s="6">
        <f t="shared" si="16"/>
        <v>172000</v>
      </c>
      <c r="H80" s="4">
        <v>383400</v>
      </c>
      <c r="I80" s="5">
        <v>0</v>
      </c>
      <c r="J80" s="5">
        <v>119150</v>
      </c>
      <c r="K80" s="6">
        <f t="shared" si="17"/>
        <v>502550</v>
      </c>
      <c r="L80" s="6">
        <f t="shared" si="18"/>
        <v>502550</v>
      </c>
      <c r="M80" s="6">
        <f t="shared" si="19"/>
        <v>-225550</v>
      </c>
    </row>
    <row r="81" spans="1:13" x14ac:dyDescent="0.5">
      <c r="A81" s="2">
        <v>9</v>
      </c>
      <c r="B81" s="3" t="s">
        <v>19</v>
      </c>
      <c r="C81" s="4">
        <f>M59</f>
        <v>2841000</v>
      </c>
      <c r="D81" s="5">
        <v>500000</v>
      </c>
      <c r="E81" s="5">
        <v>1000000</v>
      </c>
      <c r="F81" s="5">
        <v>2184000</v>
      </c>
      <c r="G81" s="6">
        <f t="shared" si="16"/>
        <v>3684000</v>
      </c>
      <c r="H81" s="4">
        <v>442000</v>
      </c>
      <c r="I81" s="5">
        <v>909000</v>
      </c>
      <c r="J81" s="5">
        <v>2383000</v>
      </c>
      <c r="K81" s="6">
        <f t="shared" si="17"/>
        <v>3734000</v>
      </c>
      <c r="L81" s="6">
        <f t="shared" si="18"/>
        <v>3734000</v>
      </c>
      <c r="M81" s="6">
        <f t="shared" si="19"/>
        <v>-893000</v>
      </c>
    </row>
    <row r="82" spans="1:13" x14ac:dyDescent="0.5">
      <c r="A82" s="2">
        <v>10</v>
      </c>
      <c r="B82" s="3" t="s">
        <v>20</v>
      </c>
      <c r="C82" s="4">
        <f>M60</f>
        <v>1457272</v>
      </c>
      <c r="D82" s="5">
        <v>1000000</v>
      </c>
      <c r="E82" s="5">
        <v>0</v>
      </c>
      <c r="F82" s="5">
        <v>187272</v>
      </c>
      <c r="G82" s="6">
        <f t="shared" si="16"/>
        <v>1187272</v>
      </c>
      <c r="H82" s="4">
        <v>842000</v>
      </c>
      <c r="I82" s="5">
        <v>0</v>
      </c>
      <c r="J82" s="5">
        <v>0</v>
      </c>
      <c r="K82" s="6">
        <f t="shared" si="17"/>
        <v>842000</v>
      </c>
      <c r="L82" s="6">
        <f t="shared" si="18"/>
        <v>842000</v>
      </c>
      <c r="M82" s="6">
        <f t="shared" si="19"/>
        <v>615272</v>
      </c>
    </row>
    <row r="83" spans="1:13" ht="22.5" thickBot="1" x14ac:dyDescent="0.55000000000000004">
      <c r="A83" s="7"/>
      <c r="B83" s="8" t="s">
        <v>7</v>
      </c>
      <c r="C83" s="9">
        <f>SUM(C73:C82)</f>
        <v>17110268.039999999</v>
      </c>
      <c r="D83" s="9">
        <f t="shared" ref="D83:M83" si="20">SUM(D73:D82)</f>
        <v>3921983.67</v>
      </c>
      <c r="E83" s="9">
        <f t="shared" si="20"/>
        <v>3191983.67</v>
      </c>
      <c r="F83" s="9">
        <f t="shared" si="20"/>
        <v>4747569.0999999996</v>
      </c>
      <c r="G83" s="10">
        <f t="shared" si="20"/>
        <v>11861536.439999999</v>
      </c>
      <c r="H83" s="21">
        <f t="shared" si="20"/>
        <v>3497194.44</v>
      </c>
      <c r="I83" s="22">
        <f t="shared" si="20"/>
        <v>2595596.3099999996</v>
      </c>
      <c r="J83" s="22">
        <f t="shared" si="20"/>
        <v>5477313.7300000004</v>
      </c>
      <c r="K83" s="10">
        <f t="shared" si="20"/>
        <v>11570104.48</v>
      </c>
      <c r="L83" s="10">
        <f t="shared" si="20"/>
        <v>11570104.48</v>
      </c>
      <c r="M83" s="10">
        <f t="shared" si="20"/>
        <v>5540163.5600000005</v>
      </c>
    </row>
    <row r="84" spans="1:13" ht="22.5" thickTop="1" x14ac:dyDescent="0.5"/>
    <row r="86" spans="1:13" x14ac:dyDescent="0.5">
      <c r="A86" s="11"/>
      <c r="B86" s="11"/>
      <c r="C86" s="11"/>
      <c r="D86" s="11"/>
      <c r="E86" s="11"/>
      <c r="F86" s="11"/>
      <c r="G86" s="11"/>
      <c r="I86" s="11"/>
      <c r="J86" s="11"/>
      <c r="K86" s="11"/>
      <c r="L86" s="11"/>
      <c r="M86" s="11"/>
    </row>
    <row r="87" spans="1:13" x14ac:dyDescent="0.5">
      <c r="A87" s="11"/>
      <c r="B87" s="11"/>
      <c r="C87" s="11"/>
      <c r="I87" s="11"/>
      <c r="J87" s="11"/>
      <c r="K87" s="11"/>
      <c r="L87" s="11"/>
      <c r="M87" s="11"/>
    </row>
  </sheetData>
  <mergeCells count="80">
    <mergeCell ref="K20:M20"/>
    <mergeCell ref="K21:M21"/>
    <mergeCell ref="D20:G20"/>
    <mergeCell ref="A20:C20"/>
    <mergeCell ref="A21:C21"/>
    <mergeCell ref="I20:J20"/>
    <mergeCell ref="I21:J21"/>
    <mergeCell ref="K5:K6"/>
    <mergeCell ref="L5:L6"/>
    <mergeCell ref="M5:M6"/>
    <mergeCell ref="A1:M1"/>
    <mergeCell ref="A2:M2"/>
    <mergeCell ref="A3:M3"/>
    <mergeCell ref="A4:M4"/>
    <mergeCell ref="D5:F5"/>
    <mergeCell ref="A5:A6"/>
    <mergeCell ref="B5:B6"/>
    <mergeCell ref="C5:C6"/>
    <mergeCell ref="G5:G6"/>
    <mergeCell ref="H5:J5"/>
    <mergeCell ref="A23:M23"/>
    <mergeCell ref="A24:M24"/>
    <mergeCell ref="A25:M25"/>
    <mergeCell ref="A26:M26"/>
    <mergeCell ref="A27:A28"/>
    <mergeCell ref="B27:B28"/>
    <mergeCell ref="C27:C28"/>
    <mergeCell ref="D27:F27"/>
    <mergeCell ref="G27:G28"/>
    <mergeCell ref="H27:J27"/>
    <mergeCell ref="K27:K28"/>
    <mergeCell ref="L27:L28"/>
    <mergeCell ref="M27:M28"/>
    <mergeCell ref="A42:C42"/>
    <mergeCell ref="D42:G42"/>
    <mergeCell ref="I42:J42"/>
    <mergeCell ref="K42:M42"/>
    <mergeCell ref="A43:C43"/>
    <mergeCell ref="I43:J43"/>
    <mergeCell ref="K43:M43"/>
    <mergeCell ref="A45:M45"/>
    <mergeCell ref="A46:M46"/>
    <mergeCell ref="A47:M47"/>
    <mergeCell ref="A48:M48"/>
    <mergeCell ref="A49:A50"/>
    <mergeCell ref="B49:B50"/>
    <mergeCell ref="C49:C50"/>
    <mergeCell ref="D49:F49"/>
    <mergeCell ref="G49:G50"/>
    <mergeCell ref="H49:J49"/>
    <mergeCell ref="K49:K50"/>
    <mergeCell ref="L49:L50"/>
    <mergeCell ref="M49:M50"/>
    <mergeCell ref="A64:C64"/>
    <mergeCell ref="D64:G64"/>
    <mergeCell ref="I64:J64"/>
    <mergeCell ref="K64:M64"/>
    <mergeCell ref="A65:C65"/>
    <mergeCell ref="I65:J65"/>
    <mergeCell ref="K65:M65"/>
    <mergeCell ref="A67:M67"/>
    <mergeCell ref="A68:M68"/>
    <mergeCell ref="A69:M69"/>
    <mergeCell ref="A70:M70"/>
    <mergeCell ref="A71:A72"/>
    <mergeCell ref="B71:B72"/>
    <mergeCell ref="C71:C72"/>
    <mergeCell ref="D71:F71"/>
    <mergeCell ref="G71:G72"/>
    <mergeCell ref="H71:J71"/>
    <mergeCell ref="K71:K72"/>
    <mergeCell ref="L71:L72"/>
    <mergeCell ref="M71:M72"/>
    <mergeCell ref="A86:C86"/>
    <mergeCell ref="D86:G86"/>
    <mergeCell ref="I86:J86"/>
    <mergeCell ref="K86:M86"/>
    <mergeCell ref="A87:C87"/>
    <mergeCell ref="I87:J87"/>
    <mergeCell ref="K87:M87"/>
  </mergeCells>
  <pageMargins left="0" right="0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4"/>
  <sheetViews>
    <sheetView tabSelected="1" workbookViewId="0">
      <selection activeCell="F83" sqref="F83"/>
    </sheetView>
  </sheetViews>
  <sheetFormatPr defaultRowHeight="21.75" x14ac:dyDescent="0.5"/>
  <cols>
    <col min="1" max="1" width="4.25" style="1" customWidth="1"/>
    <col min="2" max="2" width="13.25" style="1" customWidth="1"/>
    <col min="3" max="3" width="11.25" style="1" customWidth="1"/>
    <col min="4" max="5" width="10" style="1" customWidth="1"/>
    <col min="6" max="6" width="9.875" style="1" customWidth="1"/>
    <col min="7" max="7" width="11.375" style="1" customWidth="1"/>
    <col min="8" max="8" width="10.625" style="1" customWidth="1"/>
    <col min="9" max="9" width="10.875" style="1" customWidth="1"/>
    <col min="10" max="10" width="10.75" style="1" customWidth="1"/>
    <col min="11" max="11" width="10.875" style="1" bestFit="1" customWidth="1"/>
    <col min="12" max="12" width="11" style="1" customWidth="1"/>
    <col min="13" max="13" width="11.625" style="1" customWidth="1"/>
    <col min="14" max="16384" width="9" style="1"/>
  </cols>
  <sheetData>
    <row r="1" spans="1:13" x14ac:dyDescent="0.5">
      <c r="A1" s="12" t="s">
        <v>21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x14ac:dyDescent="0.5">
      <c r="A2" s="12" t="s">
        <v>22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x14ac:dyDescent="0.5">
      <c r="A3" s="12" t="s">
        <v>26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 x14ac:dyDescent="0.5">
      <c r="A4" s="13" t="s">
        <v>25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3" ht="21.75" customHeight="1" x14ac:dyDescent="0.5">
      <c r="A5" s="14" t="s">
        <v>0</v>
      </c>
      <c r="B5" s="16" t="s">
        <v>1</v>
      </c>
      <c r="C5" s="14" t="s">
        <v>2</v>
      </c>
      <c r="D5" s="18" t="s">
        <v>3</v>
      </c>
      <c r="E5" s="19"/>
      <c r="F5" s="20"/>
      <c r="G5" s="16" t="s">
        <v>7</v>
      </c>
      <c r="H5" s="18" t="s">
        <v>8</v>
      </c>
      <c r="I5" s="19"/>
      <c r="J5" s="20"/>
      <c r="K5" s="16" t="s">
        <v>7</v>
      </c>
      <c r="L5" s="14" t="s">
        <v>9</v>
      </c>
      <c r="M5" s="14" t="s">
        <v>10</v>
      </c>
    </row>
    <row r="6" spans="1:13" x14ac:dyDescent="0.5">
      <c r="A6" s="15"/>
      <c r="B6" s="17"/>
      <c r="C6" s="15"/>
      <c r="D6" s="2" t="s">
        <v>4</v>
      </c>
      <c r="E6" s="2" t="s">
        <v>5</v>
      </c>
      <c r="F6" s="2" t="s">
        <v>6</v>
      </c>
      <c r="G6" s="17"/>
      <c r="H6" s="2" t="s">
        <v>4</v>
      </c>
      <c r="I6" s="2" t="s">
        <v>5</v>
      </c>
      <c r="J6" s="2" t="s">
        <v>6</v>
      </c>
      <c r="K6" s="17"/>
      <c r="L6" s="15"/>
      <c r="M6" s="15"/>
    </row>
    <row r="7" spans="1:13" x14ac:dyDescent="0.5">
      <c r="A7" s="2">
        <v>1</v>
      </c>
      <c r="B7" s="3" t="s">
        <v>11</v>
      </c>
      <c r="C7" s="4">
        <v>9131701</v>
      </c>
      <c r="D7" s="5">
        <v>767000</v>
      </c>
      <c r="E7" s="5">
        <v>767000</v>
      </c>
      <c r="F7" s="5">
        <v>767000</v>
      </c>
      <c r="G7" s="6">
        <f>D7+E7+F7</f>
        <v>2301000</v>
      </c>
      <c r="H7" s="4">
        <v>604807</v>
      </c>
      <c r="I7" s="5">
        <v>821558.41</v>
      </c>
      <c r="J7" s="5">
        <v>625806</v>
      </c>
      <c r="K7" s="6">
        <f>H7+I7+J7</f>
        <v>2052171.4100000001</v>
      </c>
      <c r="L7" s="6">
        <f>K7</f>
        <v>2052171.4100000001</v>
      </c>
      <c r="M7" s="6">
        <f>C7-K7</f>
        <v>7079529.5899999999</v>
      </c>
    </row>
    <row r="8" spans="1:13" x14ac:dyDescent="0.5">
      <c r="A8" s="2">
        <v>2</v>
      </c>
      <c r="B8" s="3" t="s">
        <v>12</v>
      </c>
      <c r="C8" s="4">
        <v>1710120</v>
      </c>
      <c r="D8" s="5">
        <v>142510</v>
      </c>
      <c r="E8" s="5">
        <v>142510</v>
      </c>
      <c r="F8" s="5">
        <v>142510</v>
      </c>
      <c r="G8" s="6">
        <f t="shared" ref="G8:G16" si="0">D8+E8+F8</f>
        <v>427530</v>
      </c>
      <c r="H8" s="4">
        <v>114000</v>
      </c>
      <c r="I8" s="5">
        <v>114000</v>
      </c>
      <c r="J8" s="5">
        <v>114000</v>
      </c>
      <c r="K8" s="6">
        <f>H8+I8+J8</f>
        <v>342000</v>
      </c>
      <c r="L8" s="6">
        <f t="shared" ref="L8:L16" si="1">K8</f>
        <v>342000</v>
      </c>
      <c r="M8" s="6">
        <f t="shared" ref="M8:M16" si="2">C8-K8</f>
        <v>1368120</v>
      </c>
    </row>
    <row r="9" spans="1:13" x14ac:dyDescent="0.5">
      <c r="A9" s="2">
        <v>3</v>
      </c>
      <c r="B9" s="3" t="s">
        <v>13</v>
      </c>
      <c r="C9" s="4">
        <v>7648076</v>
      </c>
      <c r="D9" s="5">
        <v>637400</v>
      </c>
      <c r="E9" s="5">
        <v>637400</v>
      </c>
      <c r="F9" s="5">
        <v>637400</v>
      </c>
      <c r="G9" s="6">
        <f t="shared" si="0"/>
        <v>1912200</v>
      </c>
      <c r="H9" s="4">
        <v>569160</v>
      </c>
      <c r="I9" s="5">
        <v>566485</v>
      </c>
      <c r="J9" s="5">
        <v>534725</v>
      </c>
      <c r="K9" s="6">
        <f>H9+I9+J9</f>
        <v>1670370</v>
      </c>
      <c r="L9" s="6">
        <f t="shared" si="1"/>
        <v>1670370</v>
      </c>
      <c r="M9" s="6">
        <f t="shared" si="2"/>
        <v>5977706</v>
      </c>
    </row>
    <row r="10" spans="1:13" x14ac:dyDescent="0.5">
      <c r="A10" s="2">
        <v>4</v>
      </c>
      <c r="B10" s="3" t="s">
        <v>14</v>
      </c>
      <c r="C10" s="4">
        <v>795000</v>
      </c>
      <c r="D10" s="5">
        <v>20000</v>
      </c>
      <c r="E10" s="5">
        <v>20000</v>
      </c>
      <c r="F10" s="5">
        <v>90000</v>
      </c>
      <c r="G10" s="6">
        <f t="shared" si="0"/>
        <v>130000</v>
      </c>
      <c r="H10" s="4">
        <v>14000</v>
      </c>
      <c r="I10" s="5">
        <v>14000</v>
      </c>
      <c r="J10" s="5">
        <v>79530</v>
      </c>
      <c r="K10" s="6">
        <f t="shared" ref="K10:K16" si="3">H10+I10+J10</f>
        <v>107530</v>
      </c>
      <c r="L10" s="6">
        <f t="shared" si="1"/>
        <v>107530</v>
      </c>
      <c r="M10" s="6">
        <f t="shared" si="2"/>
        <v>687470</v>
      </c>
    </row>
    <row r="11" spans="1:13" x14ac:dyDescent="0.5">
      <c r="A11" s="2">
        <v>5</v>
      </c>
      <c r="B11" s="3" t="s">
        <v>15</v>
      </c>
      <c r="C11" s="4">
        <v>5784272</v>
      </c>
      <c r="D11" s="5">
        <v>50000</v>
      </c>
      <c r="E11" s="5">
        <v>483000</v>
      </c>
      <c r="F11" s="5">
        <v>483000</v>
      </c>
      <c r="G11" s="6">
        <f t="shared" si="0"/>
        <v>1016000</v>
      </c>
      <c r="H11" s="4">
        <v>4200</v>
      </c>
      <c r="I11" s="5">
        <v>248667.05</v>
      </c>
      <c r="J11" s="5">
        <v>284127.90000000002</v>
      </c>
      <c r="K11" s="6">
        <f t="shared" si="3"/>
        <v>536994.94999999995</v>
      </c>
      <c r="L11" s="6">
        <f t="shared" si="1"/>
        <v>536994.94999999995</v>
      </c>
      <c r="M11" s="6">
        <f t="shared" si="2"/>
        <v>5247277.05</v>
      </c>
    </row>
    <row r="12" spans="1:13" x14ac:dyDescent="0.5">
      <c r="A12" s="2">
        <v>6</v>
      </c>
      <c r="B12" s="3" t="s">
        <v>16</v>
      </c>
      <c r="C12" s="4">
        <v>3055022</v>
      </c>
      <c r="D12" s="5">
        <v>50000</v>
      </c>
      <c r="E12" s="5">
        <v>100000</v>
      </c>
      <c r="F12" s="5">
        <v>100000</v>
      </c>
      <c r="G12" s="6">
        <f t="shared" si="0"/>
        <v>250000</v>
      </c>
      <c r="H12" s="4">
        <v>0</v>
      </c>
      <c r="I12" s="5">
        <v>57938.92</v>
      </c>
      <c r="J12" s="5">
        <v>95930.28</v>
      </c>
      <c r="K12" s="6">
        <f t="shared" si="3"/>
        <v>153869.20000000001</v>
      </c>
      <c r="L12" s="6">
        <f t="shared" si="1"/>
        <v>153869.20000000001</v>
      </c>
      <c r="M12" s="6">
        <f t="shared" si="2"/>
        <v>2901152.8</v>
      </c>
    </row>
    <row r="13" spans="1:13" x14ac:dyDescent="0.5">
      <c r="A13" s="2">
        <v>7</v>
      </c>
      <c r="B13" s="3" t="s">
        <v>17</v>
      </c>
      <c r="C13" s="4">
        <v>315000</v>
      </c>
      <c r="D13" s="5">
        <v>26250</v>
      </c>
      <c r="E13" s="5">
        <v>26250</v>
      </c>
      <c r="F13" s="5">
        <v>26250</v>
      </c>
      <c r="G13" s="6">
        <f t="shared" si="0"/>
        <v>78750</v>
      </c>
      <c r="H13" s="4">
        <v>3413</v>
      </c>
      <c r="I13" s="5">
        <v>27310.21</v>
      </c>
      <c r="J13" s="5">
        <v>24058.48</v>
      </c>
      <c r="K13" s="6">
        <f t="shared" si="3"/>
        <v>54781.69</v>
      </c>
      <c r="L13" s="6">
        <f t="shared" si="1"/>
        <v>54781.69</v>
      </c>
      <c r="M13" s="6">
        <f t="shared" si="2"/>
        <v>260218.31</v>
      </c>
    </row>
    <row r="14" spans="1:13" x14ac:dyDescent="0.5">
      <c r="A14" s="2">
        <v>8</v>
      </c>
      <c r="B14" s="3" t="s">
        <v>18</v>
      </c>
      <c r="C14" s="4">
        <v>3095400</v>
      </c>
      <c r="D14" s="5">
        <v>0</v>
      </c>
      <c r="E14" s="5">
        <v>0</v>
      </c>
      <c r="F14" s="5">
        <v>0</v>
      </c>
      <c r="G14" s="6">
        <f t="shared" si="0"/>
        <v>0</v>
      </c>
      <c r="H14" s="4">
        <v>0</v>
      </c>
      <c r="I14" s="5">
        <v>0</v>
      </c>
      <c r="J14" s="5">
        <v>0</v>
      </c>
      <c r="K14" s="6">
        <f t="shared" si="3"/>
        <v>0</v>
      </c>
      <c r="L14" s="6">
        <f t="shared" si="1"/>
        <v>0</v>
      </c>
      <c r="M14" s="6">
        <f t="shared" si="2"/>
        <v>3095400</v>
      </c>
    </row>
    <row r="15" spans="1:13" x14ac:dyDescent="0.5">
      <c r="A15" s="2">
        <v>9</v>
      </c>
      <c r="B15" s="3" t="s">
        <v>19</v>
      </c>
      <c r="C15" s="4">
        <v>7729800</v>
      </c>
      <c r="D15" s="5">
        <v>0</v>
      </c>
      <c r="E15" s="5">
        <v>0</v>
      </c>
      <c r="F15" s="5">
        <v>2000000</v>
      </c>
      <c r="G15" s="6">
        <f t="shared" si="0"/>
        <v>2000000</v>
      </c>
      <c r="H15" s="4">
        <v>0</v>
      </c>
      <c r="I15" s="5">
        <v>0</v>
      </c>
      <c r="J15" s="5">
        <v>1979500</v>
      </c>
      <c r="K15" s="6">
        <f t="shared" si="3"/>
        <v>1979500</v>
      </c>
      <c r="L15" s="6">
        <f t="shared" si="1"/>
        <v>1979500</v>
      </c>
      <c r="M15" s="6">
        <f t="shared" si="2"/>
        <v>5750300</v>
      </c>
    </row>
    <row r="16" spans="1:13" x14ac:dyDescent="0.5">
      <c r="A16" s="2">
        <v>10</v>
      </c>
      <c r="B16" s="3" t="s">
        <v>20</v>
      </c>
      <c r="C16" s="4">
        <v>4516000</v>
      </c>
      <c r="D16" s="5">
        <v>1000000</v>
      </c>
      <c r="E16" s="5">
        <v>300000</v>
      </c>
      <c r="F16" s="5">
        <v>70000</v>
      </c>
      <c r="G16" s="6">
        <f t="shared" si="0"/>
        <v>1370000</v>
      </c>
      <c r="H16" s="4">
        <v>841000</v>
      </c>
      <c r="I16" s="5">
        <v>240000</v>
      </c>
      <c r="J16" s="5">
        <v>60000</v>
      </c>
      <c r="K16" s="6">
        <f t="shared" si="3"/>
        <v>1141000</v>
      </c>
      <c r="L16" s="6">
        <f t="shared" si="1"/>
        <v>1141000</v>
      </c>
      <c r="M16" s="6">
        <f t="shared" si="2"/>
        <v>3375000</v>
      </c>
    </row>
    <row r="17" spans="1:13" ht="22.5" thickBot="1" x14ac:dyDescent="0.55000000000000004">
      <c r="A17" s="7"/>
      <c r="B17" s="8" t="s">
        <v>7</v>
      </c>
      <c r="C17" s="9">
        <f>SUM(C7:C16)</f>
        <v>43780391</v>
      </c>
      <c r="D17" s="9">
        <f>SUM(D7:D16)</f>
        <v>2693160</v>
      </c>
      <c r="E17" s="9">
        <f t="shared" ref="E17:M17" si="4">SUM(E7:E16)</f>
        <v>2476160</v>
      </c>
      <c r="F17" s="9">
        <f t="shared" si="4"/>
        <v>4316160</v>
      </c>
      <c r="G17" s="10">
        <f t="shared" si="4"/>
        <v>9485480</v>
      </c>
      <c r="H17" s="21">
        <f t="shared" si="4"/>
        <v>2150580</v>
      </c>
      <c r="I17" s="22">
        <f t="shared" si="4"/>
        <v>2089959.59</v>
      </c>
      <c r="J17" s="22">
        <f t="shared" si="4"/>
        <v>3797677.66</v>
      </c>
      <c r="K17" s="10">
        <f>SUM(K7:K16)</f>
        <v>8038217.2500000009</v>
      </c>
      <c r="L17" s="10">
        <f t="shared" si="4"/>
        <v>8038217.2500000009</v>
      </c>
      <c r="M17" s="10">
        <f>SUM(M7:M16)</f>
        <v>35742173.75</v>
      </c>
    </row>
    <row r="18" spans="1:13" ht="22.5" thickTop="1" x14ac:dyDescent="0.5"/>
    <row r="23" spans="1:13" x14ac:dyDescent="0.5">
      <c r="A23" s="12" t="s">
        <v>21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1:13" x14ac:dyDescent="0.5">
      <c r="A24" s="12" t="s">
        <v>22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 x14ac:dyDescent="0.5">
      <c r="A25" s="12" t="s">
        <v>26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13" x14ac:dyDescent="0.5">
      <c r="A26" s="13" t="s">
        <v>27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x14ac:dyDescent="0.5">
      <c r="A27" s="14" t="s">
        <v>0</v>
      </c>
      <c r="B27" s="16" t="s">
        <v>1</v>
      </c>
      <c r="C27" s="14" t="s">
        <v>2</v>
      </c>
      <c r="D27" s="18" t="s">
        <v>3</v>
      </c>
      <c r="E27" s="19"/>
      <c r="F27" s="20"/>
      <c r="G27" s="16" t="s">
        <v>7</v>
      </c>
      <c r="H27" s="18" t="s">
        <v>8</v>
      </c>
      <c r="I27" s="19"/>
      <c r="J27" s="20"/>
      <c r="K27" s="16" t="s">
        <v>7</v>
      </c>
      <c r="L27" s="14" t="s">
        <v>31</v>
      </c>
      <c r="M27" s="14" t="s">
        <v>10</v>
      </c>
    </row>
    <row r="28" spans="1:13" x14ac:dyDescent="0.5">
      <c r="A28" s="15"/>
      <c r="B28" s="17"/>
      <c r="C28" s="15"/>
      <c r="D28" s="2" t="s">
        <v>28</v>
      </c>
      <c r="E28" s="2" t="s">
        <v>29</v>
      </c>
      <c r="F28" s="2" t="s">
        <v>30</v>
      </c>
      <c r="G28" s="17"/>
      <c r="H28" s="2" t="s">
        <v>28</v>
      </c>
      <c r="I28" s="2" t="s">
        <v>29</v>
      </c>
      <c r="J28" s="2" t="s">
        <v>30</v>
      </c>
      <c r="K28" s="17"/>
      <c r="L28" s="15"/>
      <c r="M28" s="15"/>
    </row>
    <row r="29" spans="1:13" x14ac:dyDescent="0.5">
      <c r="A29" s="2">
        <v>1</v>
      </c>
      <c r="B29" s="3" t="s">
        <v>11</v>
      </c>
      <c r="C29" s="4">
        <f>M7</f>
        <v>7079529.5899999999</v>
      </c>
      <c r="D29" s="5">
        <v>767000</v>
      </c>
      <c r="E29" s="5">
        <v>767000</v>
      </c>
      <c r="F29" s="5">
        <v>767000</v>
      </c>
      <c r="G29" s="6">
        <f>D29+E29+F29</f>
        <v>2301000</v>
      </c>
      <c r="H29" s="4">
        <v>671249</v>
      </c>
      <c r="I29" s="5">
        <v>1068716</v>
      </c>
      <c r="J29" s="5">
        <v>628116</v>
      </c>
      <c r="K29" s="6">
        <f>H29+I29+J29</f>
        <v>2368081</v>
      </c>
      <c r="L29" s="6">
        <f>K29</f>
        <v>2368081</v>
      </c>
      <c r="M29" s="6">
        <f>C29-K29</f>
        <v>4711448.59</v>
      </c>
    </row>
    <row r="30" spans="1:13" x14ac:dyDescent="0.5">
      <c r="A30" s="2">
        <v>2</v>
      </c>
      <c r="B30" s="3" t="s">
        <v>12</v>
      </c>
      <c r="C30" s="4">
        <f>M8</f>
        <v>1368120</v>
      </c>
      <c r="D30" s="5">
        <v>142510</v>
      </c>
      <c r="E30" s="5">
        <v>142510</v>
      </c>
      <c r="F30" s="5">
        <v>142510</v>
      </c>
      <c r="G30" s="6">
        <f t="shared" ref="G30:G38" si="5">D30+E30+F30</f>
        <v>427530</v>
      </c>
      <c r="H30" s="4">
        <v>114000</v>
      </c>
      <c r="I30" s="5">
        <v>114000</v>
      </c>
      <c r="J30" s="5">
        <v>114000</v>
      </c>
      <c r="K30" s="6">
        <f>H30+I30+J30</f>
        <v>342000</v>
      </c>
      <c r="L30" s="6">
        <f t="shared" ref="L30:L38" si="6">K30</f>
        <v>342000</v>
      </c>
      <c r="M30" s="6">
        <f t="shared" ref="M30:M38" si="7">C30-K30</f>
        <v>1026120</v>
      </c>
    </row>
    <row r="31" spans="1:13" x14ac:dyDescent="0.5">
      <c r="A31" s="2">
        <v>3</v>
      </c>
      <c r="B31" s="3" t="s">
        <v>13</v>
      </c>
      <c r="C31" s="4">
        <f>M9</f>
        <v>5977706</v>
      </c>
      <c r="D31" s="5">
        <v>637400</v>
      </c>
      <c r="E31" s="5">
        <v>637400</v>
      </c>
      <c r="F31" s="5">
        <v>637400</v>
      </c>
      <c r="G31" s="6">
        <f t="shared" si="5"/>
        <v>1912200</v>
      </c>
      <c r="H31" s="4">
        <v>547225</v>
      </c>
      <c r="I31" s="5">
        <v>547225</v>
      </c>
      <c r="J31" s="5">
        <v>559725</v>
      </c>
      <c r="K31" s="6">
        <f>H31+I31+J31</f>
        <v>1654175</v>
      </c>
      <c r="L31" s="6">
        <f t="shared" si="6"/>
        <v>1654175</v>
      </c>
      <c r="M31" s="6">
        <f t="shared" si="7"/>
        <v>4323531</v>
      </c>
    </row>
    <row r="32" spans="1:13" x14ac:dyDescent="0.5">
      <c r="A32" s="2">
        <v>4</v>
      </c>
      <c r="B32" s="3" t="s">
        <v>14</v>
      </c>
      <c r="C32" s="4">
        <f>M10</f>
        <v>687470</v>
      </c>
      <c r="D32" s="5">
        <v>30000</v>
      </c>
      <c r="E32" s="5">
        <v>30000</v>
      </c>
      <c r="F32" s="5">
        <v>200000</v>
      </c>
      <c r="G32" s="6">
        <f t="shared" si="5"/>
        <v>260000</v>
      </c>
      <c r="H32" s="4">
        <v>24200</v>
      </c>
      <c r="I32" s="5">
        <v>14000</v>
      </c>
      <c r="J32" s="5">
        <v>128400</v>
      </c>
      <c r="K32" s="6">
        <f t="shared" ref="K32:K38" si="8">H32+I32+J32</f>
        <v>166600</v>
      </c>
      <c r="L32" s="6">
        <f t="shared" si="6"/>
        <v>166600</v>
      </c>
      <c r="M32" s="6">
        <f t="shared" si="7"/>
        <v>520870</v>
      </c>
    </row>
    <row r="33" spans="1:13" x14ac:dyDescent="0.5">
      <c r="A33" s="2">
        <v>5</v>
      </c>
      <c r="B33" s="3" t="s">
        <v>15</v>
      </c>
      <c r="C33" s="4">
        <f>M11</f>
        <v>5247277.05</v>
      </c>
      <c r="D33" s="5">
        <v>800000</v>
      </c>
      <c r="E33" s="5">
        <v>620000</v>
      </c>
      <c r="F33" s="5">
        <v>420000</v>
      </c>
      <c r="G33" s="6">
        <f t="shared" si="5"/>
        <v>1840000</v>
      </c>
      <c r="H33" s="4">
        <v>752293</v>
      </c>
      <c r="I33" s="5">
        <v>580640.15</v>
      </c>
      <c r="J33" s="5">
        <v>306202.02</v>
      </c>
      <c r="K33" s="6">
        <f t="shared" si="8"/>
        <v>1639135.17</v>
      </c>
      <c r="L33" s="6">
        <f t="shared" si="6"/>
        <v>1639135.17</v>
      </c>
      <c r="M33" s="6">
        <f t="shared" si="7"/>
        <v>3608141.88</v>
      </c>
    </row>
    <row r="34" spans="1:13" x14ac:dyDescent="0.5">
      <c r="A34" s="2">
        <v>6</v>
      </c>
      <c r="B34" s="3" t="s">
        <v>16</v>
      </c>
      <c r="C34" s="4">
        <f>M12</f>
        <v>2901152.8</v>
      </c>
      <c r="D34" s="5">
        <v>250000</v>
      </c>
      <c r="E34" s="5">
        <v>250000</v>
      </c>
      <c r="F34" s="5">
        <v>250000</v>
      </c>
      <c r="G34" s="6">
        <f t="shared" si="5"/>
        <v>750000</v>
      </c>
      <c r="H34" s="4">
        <v>152080.98000000001</v>
      </c>
      <c r="I34" s="5">
        <v>165441.25</v>
      </c>
      <c r="J34" s="5">
        <v>97167.25</v>
      </c>
      <c r="K34" s="6">
        <f t="shared" si="8"/>
        <v>414689.48</v>
      </c>
      <c r="L34" s="6">
        <f t="shared" si="6"/>
        <v>414689.48</v>
      </c>
      <c r="M34" s="6">
        <f t="shared" si="7"/>
        <v>2486463.3199999998</v>
      </c>
    </row>
    <row r="35" spans="1:13" x14ac:dyDescent="0.5">
      <c r="A35" s="2">
        <v>7</v>
      </c>
      <c r="B35" s="3" t="s">
        <v>17</v>
      </c>
      <c r="C35" s="4">
        <f>M13</f>
        <v>260218.31</v>
      </c>
      <c r="D35" s="5">
        <v>26250</v>
      </c>
      <c r="E35" s="5">
        <v>26250</v>
      </c>
      <c r="F35" s="5">
        <v>26250</v>
      </c>
      <c r="G35" s="6">
        <f t="shared" si="5"/>
        <v>78750</v>
      </c>
      <c r="H35" s="4">
        <v>45143.64</v>
      </c>
      <c r="I35" s="5">
        <v>8122</v>
      </c>
      <c r="J35" s="5">
        <v>22803.25</v>
      </c>
      <c r="K35" s="6">
        <f t="shared" si="8"/>
        <v>76068.89</v>
      </c>
      <c r="L35" s="6">
        <f t="shared" si="6"/>
        <v>76068.89</v>
      </c>
      <c r="M35" s="6">
        <f t="shared" si="7"/>
        <v>184149.41999999998</v>
      </c>
    </row>
    <row r="36" spans="1:13" x14ac:dyDescent="0.5">
      <c r="A36" s="2">
        <v>8</v>
      </c>
      <c r="B36" s="3" t="s">
        <v>18</v>
      </c>
      <c r="C36" s="4">
        <f>M14</f>
        <v>3095400</v>
      </c>
      <c r="D36" s="5">
        <v>50000</v>
      </c>
      <c r="E36" s="5">
        <v>1000000</v>
      </c>
      <c r="F36" s="5">
        <v>1000000</v>
      </c>
      <c r="G36" s="6">
        <f t="shared" si="5"/>
        <v>2050000</v>
      </c>
      <c r="H36" s="4">
        <v>28000</v>
      </c>
      <c r="I36" s="5">
        <v>1080990</v>
      </c>
      <c r="J36" s="5">
        <v>1004090</v>
      </c>
      <c r="K36" s="6">
        <f t="shared" si="8"/>
        <v>2113080</v>
      </c>
      <c r="L36" s="6">
        <f t="shared" si="6"/>
        <v>2113080</v>
      </c>
      <c r="M36" s="6">
        <f t="shared" si="7"/>
        <v>982320</v>
      </c>
    </row>
    <row r="37" spans="1:13" x14ac:dyDescent="0.5">
      <c r="A37" s="2">
        <v>9</v>
      </c>
      <c r="B37" s="3" t="s">
        <v>19</v>
      </c>
      <c r="C37" s="4">
        <f>M15</f>
        <v>5750300</v>
      </c>
      <c r="D37" s="5">
        <v>0</v>
      </c>
      <c r="E37" s="5">
        <v>1000000</v>
      </c>
      <c r="F37" s="5">
        <v>2000000</v>
      </c>
      <c r="G37" s="6">
        <f t="shared" si="5"/>
        <v>3000000</v>
      </c>
      <c r="H37" s="4">
        <v>0</v>
      </c>
      <c r="I37" s="5">
        <v>990000</v>
      </c>
      <c r="J37" s="5">
        <v>1966900</v>
      </c>
      <c r="K37" s="6">
        <f t="shared" si="8"/>
        <v>2956900</v>
      </c>
      <c r="L37" s="6">
        <f t="shared" si="6"/>
        <v>2956900</v>
      </c>
      <c r="M37" s="6">
        <f t="shared" si="7"/>
        <v>2793400</v>
      </c>
    </row>
    <row r="38" spans="1:13" x14ac:dyDescent="0.5">
      <c r="A38" s="2">
        <v>10</v>
      </c>
      <c r="B38" s="3" t="s">
        <v>20</v>
      </c>
      <c r="C38" s="4">
        <f>M16</f>
        <v>3375000</v>
      </c>
      <c r="D38" s="5">
        <v>70000</v>
      </c>
      <c r="E38" s="5">
        <v>900000</v>
      </c>
      <c r="F38" s="5">
        <v>150000</v>
      </c>
      <c r="G38" s="6">
        <f t="shared" si="5"/>
        <v>1120000</v>
      </c>
      <c r="H38" s="4">
        <v>60000</v>
      </c>
      <c r="I38" s="5">
        <v>841000</v>
      </c>
      <c r="J38" s="5">
        <v>125000</v>
      </c>
      <c r="K38" s="6">
        <f t="shared" si="8"/>
        <v>1026000</v>
      </c>
      <c r="L38" s="6">
        <f t="shared" si="6"/>
        <v>1026000</v>
      </c>
      <c r="M38" s="6">
        <f t="shared" si="7"/>
        <v>2349000</v>
      </c>
    </row>
    <row r="39" spans="1:13" ht="22.5" thickBot="1" x14ac:dyDescent="0.55000000000000004">
      <c r="A39" s="7"/>
      <c r="B39" s="8" t="s">
        <v>7</v>
      </c>
      <c r="C39" s="9">
        <f>SUM(C29:C38)</f>
        <v>35742173.75</v>
      </c>
      <c r="D39" s="9">
        <f>SUM(D29:D38)</f>
        <v>2773160</v>
      </c>
      <c r="E39" s="9">
        <f t="shared" ref="E39:J39" si="9">SUM(E29:E38)</f>
        <v>5373160</v>
      </c>
      <c r="F39" s="9">
        <f t="shared" si="9"/>
        <v>5593160</v>
      </c>
      <c r="G39" s="10">
        <f t="shared" si="9"/>
        <v>13739480</v>
      </c>
      <c r="H39" s="21">
        <f t="shared" si="9"/>
        <v>2394191.62</v>
      </c>
      <c r="I39" s="22">
        <f>SUM(I29:I38)</f>
        <v>5410134.4000000004</v>
      </c>
      <c r="J39" s="22">
        <f t="shared" si="9"/>
        <v>4952403.5199999996</v>
      </c>
      <c r="K39" s="10">
        <f>SUM(K29:K38)</f>
        <v>12756729.539999999</v>
      </c>
      <c r="L39" s="10">
        <f t="shared" ref="L39:M39" si="10">SUM(L29:L38)</f>
        <v>12756729.539999999</v>
      </c>
      <c r="M39" s="10">
        <f t="shared" si="10"/>
        <v>22985444.210000001</v>
      </c>
    </row>
    <row r="40" spans="1:13" ht="22.5" thickTop="1" x14ac:dyDescent="0.5"/>
    <row r="45" spans="1:13" x14ac:dyDescent="0.5">
      <c r="A45" s="12" t="s">
        <v>21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</row>
    <row r="46" spans="1:13" x14ac:dyDescent="0.5">
      <c r="A46" s="12" t="s">
        <v>22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</row>
    <row r="47" spans="1:13" x14ac:dyDescent="0.5">
      <c r="A47" s="12" t="s">
        <v>26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1:13" x14ac:dyDescent="0.5">
      <c r="A48" s="13" t="s">
        <v>42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1:13" x14ac:dyDescent="0.5">
      <c r="A49" s="14" t="s">
        <v>0</v>
      </c>
      <c r="B49" s="16" t="s">
        <v>1</v>
      </c>
      <c r="C49" s="14" t="s">
        <v>2</v>
      </c>
      <c r="D49" s="18" t="s">
        <v>3</v>
      </c>
      <c r="E49" s="19"/>
      <c r="F49" s="20"/>
      <c r="G49" s="16" t="s">
        <v>7</v>
      </c>
      <c r="H49" s="18" t="s">
        <v>8</v>
      </c>
      <c r="I49" s="19"/>
      <c r="J49" s="20"/>
      <c r="K49" s="16" t="s">
        <v>7</v>
      </c>
      <c r="L49" s="14" t="s">
        <v>31</v>
      </c>
      <c r="M49" s="14" t="s">
        <v>10</v>
      </c>
    </row>
    <row r="50" spans="1:13" x14ac:dyDescent="0.5">
      <c r="A50" s="15"/>
      <c r="B50" s="17"/>
      <c r="C50" s="15"/>
      <c r="D50" s="2" t="s">
        <v>36</v>
      </c>
      <c r="E50" s="2" t="s">
        <v>37</v>
      </c>
      <c r="F50" s="2" t="s">
        <v>38</v>
      </c>
      <c r="G50" s="17"/>
      <c r="H50" s="2" t="s">
        <v>36</v>
      </c>
      <c r="I50" s="2" t="s">
        <v>37</v>
      </c>
      <c r="J50" s="2" t="s">
        <v>38</v>
      </c>
      <c r="K50" s="17"/>
      <c r="L50" s="15"/>
      <c r="M50" s="15"/>
    </row>
    <row r="51" spans="1:13" x14ac:dyDescent="0.5">
      <c r="A51" s="2">
        <v>1</v>
      </c>
      <c r="B51" s="3" t="s">
        <v>11</v>
      </c>
      <c r="C51" s="4">
        <f>M29</f>
        <v>4711448.59</v>
      </c>
      <c r="D51" s="5">
        <v>767000</v>
      </c>
      <c r="E51" s="5">
        <v>767000</v>
      </c>
      <c r="F51" s="5">
        <v>767000</v>
      </c>
      <c r="G51" s="6">
        <f>D51+E51+F51</f>
        <v>2301000</v>
      </c>
      <c r="H51" s="4">
        <v>904816</v>
      </c>
      <c r="I51" s="5">
        <v>621116</v>
      </c>
      <c r="J51" s="5">
        <v>0</v>
      </c>
      <c r="K51" s="6">
        <f>H51+I51+J51</f>
        <v>1525932</v>
      </c>
      <c r="L51" s="6">
        <f>K51</f>
        <v>1525932</v>
      </c>
      <c r="M51" s="6">
        <f>C51-K51</f>
        <v>3185516.59</v>
      </c>
    </row>
    <row r="52" spans="1:13" x14ac:dyDescent="0.5">
      <c r="A52" s="2">
        <v>2</v>
      </c>
      <c r="B52" s="3" t="s">
        <v>12</v>
      </c>
      <c r="C52" s="4">
        <f>M30</f>
        <v>1026120</v>
      </c>
      <c r="D52" s="5">
        <v>142510</v>
      </c>
      <c r="E52" s="5">
        <v>142510</v>
      </c>
      <c r="F52" s="5">
        <v>142510</v>
      </c>
      <c r="G52" s="6">
        <f t="shared" ref="G52:G60" si="11">D52+E52+F52</f>
        <v>427530</v>
      </c>
      <c r="H52" s="4">
        <v>114000</v>
      </c>
      <c r="I52" s="5">
        <v>106800</v>
      </c>
      <c r="J52" s="5">
        <v>0</v>
      </c>
      <c r="K52" s="6">
        <f>H52+I52+J52</f>
        <v>220800</v>
      </c>
      <c r="L52" s="6">
        <f t="shared" ref="L52:L60" si="12">K52</f>
        <v>220800</v>
      </c>
      <c r="M52" s="6">
        <f t="shared" ref="M52:M60" si="13">C52-K52</f>
        <v>805320</v>
      </c>
    </row>
    <row r="53" spans="1:13" x14ac:dyDescent="0.5">
      <c r="A53" s="2">
        <v>3</v>
      </c>
      <c r="B53" s="3" t="s">
        <v>13</v>
      </c>
      <c r="C53" s="4">
        <f>M31</f>
        <v>4323531</v>
      </c>
      <c r="D53" s="5">
        <v>637400</v>
      </c>
      <c r="E53" s="5">
        <v>637400</v>
      </c>
      <c r="F53" s="5">
        <v>637400</v>
      </c>
      <c r="G53" s="6">
        <f t="shared" si="11"/>
        <v>1912200</v>
      </c>
      <c r="H53" s="4">
        <v>559725</v>
      </c>
      <c r="I53" s="5">
        <v>592645</v>
      </c>
      <c r="J53" s="5">
        <v>0</v>
      </c>
      <c r="K53" s="6">
        <f>H53+I53+J53</f>
        <v>1152370</v>
      </c>
      <c r="L53" s="6">
        <f t="shared" si="12"/>
        <v>1152370</v>
      </c>
      <c r="M53" s="6">
        <f t="shared" si="13"/>
        <v>3171161</v>
      </c>
    </row>
    <row r="54" spans="1:13" x14ac:dyDescent="0.5">
      <c r="A54" s="2">
        <v>4</v>
      </c>
      <c r="B54" s="3" t="s">
        <v>14</v>
      </c>
      <c r="C54" s="4">
        <f>M32</f>
        <v>520870</v>
      </c>
      <c r="D54" s="5">
        <v>30000</v>
      </c>
      <c r="E54" s="5">
        <v>30000</v>
      </c>
      <c r="F54" s="5">
        <v>100000</v>
      </c>
      <c r="G54" s="6">
        <f t="shared" si="11"/>
        <v>160000</v>
      </c>
      <c r="H54" s="4">
        <v>20000</v>
      </c>
      <c r="I54" s="5">
        <v>11200</v>
      </c>
      <c r="J54" s="5">
        <v>0</v>
      </c>
      <c r="K54" s="6">
        <f t="shared" ref="K54:K60" si="14">H54+I54+J54</f>
        <v>31200</v>
      </c>
      <c r="L54" s="6">
        <f t="shared" si="12"/>
        <v>31200</v>
      </c>
      <c r="M54" s="6">
        <f t="shared" si="13"/>
        <v>489670</v>
      </c>
    </row>
    <row r="55" spans="1:13" x14ac:dyDescent="0.5">
      <c r="A55" s="2">
        <v>5</v>
      </c>
      <c r="B55" s="3" t="s">
        <v>15</v>
      </c>
      <c r="C55" s="4">
        <f>M33</f>
        <v>3608141.88</v>
      </c>
      <c r="D55" s="5">
        <v>300000</v>
      </c>
      <c r="E55" s="5">
        <v>500000</v>
      </c>
      <c r="F55" s="5">
        <v>300000</v>
      </c>
      <c r="G55" s="6">
        <f t="shared" si="11"/>
        <v>1100000</v>
      </c>
      <c r="H55" s="4">
        <v>197722</v>
      </c>
      <c r="I55" s="5">
        <v>312404.40000000002</v>
      </c>
      <c r="J55" s="5">
        <v>0</v>
      </c>
      <c r="K55" s="6">
        <f t="shared" si="14"/>
        <v>510126.4</v>
      </c>
      <c r="L55" s="6">
        <f t="shared" si="12"/>
        <v>510126.4</v>
      </c>
      <c r="M55" s="6">
        <f t="shared" si="13"/>
        <v>3098015.48</v>
      </c>
    </row>
    <row r="56" spans="1:13" x14ac:dyDescent="0.5">
      <c r="A56" s="2">
        <v>6</v>
      </c>
      <c r="B56" s="3" t="s">
        <v>16</v>
      </c>
      <c r="C56" s="4">
        <f>M34</f>
        <v>2486463.3199999998</v>
      </c>
      <c r="D56" s="5">
        <v>900000</v>
      </c>
      <c r="E56" s="5">
        <v>250000</v>
      </c>
      <c r="F56" s="5">
        <v>250000</v>
      </c>
      <c r="G56" s="6">
        <f t="shared" si="11"/>
        <v>1400000</v>
      </c>
      <c r="H56" s="4">
        <v>869815.58</v>
      </c>
      <c r="I56" s="5">
        <v>185029.8</v>
      </c>
      <c r="J56" s="5">
        <v>0</v>
      </c>
      <c r="K56" s="6">
        <f t="shared" si="14"/>
        <v>1054845.3799999999</v>
      </c>
      <c r="L56" s="6">
        <f t="shared" si="12"/>
        <v>1054845.3799999999</v>
      </c>
      <c r="M56" s="6">
        <f t="shared" si="13"/>
        <v>1431617.94</v>
      </c>
    </row>
    <row r="57" spans="1:13" x14ac:dyDescent="0.5">
      <c r="A57" s="2">
        <v>7</v>
      </c>
      <c r="B57" s="3" t="s">
        <v>17</v>
      </c>
      <c r="C57" s="4">
        <f>M35</f>
        <v>184149.41999999998</v>
      </c>
      <c r="D57" s="5">
        <v>26250</v>
      </c>
      <c r="E57" s="5">
        <v>26250</v>
      </c>
      <c r="F57" s="5">
        <v>26250</v>
      </c>
      <c r="G57" s="6">
        <f t="shared" si="11"/>
        <v>78750</v>
      </c>
      <c r="H57" s="4">
        <v>25785.14</v>
      </c>
      <c r="I57" s="5">
        <v>28787.5</v>
      </c>
      <c r="J57" s="5">
        <v>0</v>
      </c>
      <c r="K57" s="6">
        <f t="shared" si="14"/>
        <v>54572.639999999999</v>
      </c>
      <c r="L57" s="6">
        <f t="shared" si="12"/>
        <v>54572.639999999999</v>
      </c>
      <c r="M57" s="6">
        <f t="shared" si="13"/>
        <v>129576.77999999998</v>
      </c>
    </row>
    <row r="58" spans="1:13" x14ac:dyDescent="0.5">
      <c r="A58" s="2">
        <v>8</v>
      </c>
      <c r="B58" s="3" t="s">
        <v>18</v>
      </c>
      <c r="C58" s="4">
        <f>M36</f>
        <v>982320</v>
      </c>
      <c r="D58" s="5">
        <v>500000</v>
      </c>
      <c r="E58" s="5">
        <v>0</v>
      </c>
      <c r="F58" s="5">
        <v>100000</v>
      </c>
      <c r="G58" s="6">
        <f t="shared" si="11"/>
        <v>600000</v>
      </c>
      <c r="H58" s="4">
        <v>395000</v>
      </c>
      <c r="I58" s="5">
        <v>0</v>
      </c>
      <c r="J58" s="5">
        <v>0</v>
      </c>
      <c r="K58" s="6">
        <f t="shared" si="14"/>
        <v>395000</v>
      </c>
      <c r="L58" s="6">
        <f t="shared" si="12"/>
        <v>395000</v>
      </c>
      <c r="M58" s="6">
        <f t="shared" si="13"/>
        <v>587320</v>
      </c>
    </row>
    <row r="59" spans="1:13" x14ac:dyDescent="0.5">
      <c r="A59" s="2">
        <v>9</v>
      </c>
      <c r="B59" s="3" t="s">
        <v>19</v>
      </c>
      <c r="C59" s="4">
        <f>M37</f>
        <v>2793400</v>
      </c>
      <c r="D59" s="5">
        <v>2000000</v>
      </c>
      <c r="E59" s="5">
        <v>500000</v>
      </c>
      <c r="F59" s="5">
        <v>0</v>
      </c>
      <c r="G59" s="6">
        <f t="shared" si="11"/>
        <v>2500000</v>
      </c>
      <c r="H59" s="4">
        <v>1992000</v>
      </c>
      <c r="I59" s="5">
        <v>566700</v>
      </c>
      <c r="J59" s="5">
        <v>0</v>
      </c>
      <c r="K59" s="6">
        <f t="shared" si="14"/>
        <v>2558700</v>
      </c>
      <c r="L59" s="6">
        <f t="shared" si="12"/>
        <v>2558700</v>
      </c>
      <c r="M59" s="6">
        <f t="shared" si="13"/>
        <v>234700</v>
      </c>
    </row>
    <row r="60" spans="1:13" x14ac:dyDescent="0.5">
      <c r="A60" s="2">
        <v>10</v>
      </c>
      <c r="B60" s="3" t="s">
        <v>20</v>
      </c>
      <c r="C60" s="4">
        <f>M38</f>
        <v>2349000</v>
      </c>
      <c r="D60" s="5">
        <v>0</v>
      </c>
      <c r="E60" s="5">
        <v>1000000</v>
      </c>
      <c r="F60" s="5">
        <v>0</v>
      </c>
      <c r="G60" s="6">
        <f t="shared" si="11"/>
        <v>1000000</v>
      </c>
      <c r="H60" s="4">
        <v>0</v>
      </c>
      <c r="I60" s="5">
        <v>1081000</v>
      </c>
      <c r="J60" s="5">
        <v>0</v>
      </c>
      <c r="K60" s="6">
        <f t="shared" si="14"/>
        <v>1081000</v>
      </c>
      <c r="L60" s="6">
        <f t="shared" si="12"/>
        <v>1081000</v>
      </c>
      <c r="M60" s="6">
        <f t="shared" si="13"/>
        <v>1268000</v>
      </c>
    </row>
    <row r="61" spans="1:13" ht="22.5" thickBot="1" x14ac:dyDescent="0.55000000000000004">
      <c r="A61" s="7"/>
      <c r="B61" s="8" t="s">
        <v>7</v>
      </c>
      <c r="C61" s="9">
        <f>SUM(C51:C60)</f>
        <v>22985444.210000001</v>
      </c>
      <c r="D61" s="9">
        <f>SUM(D51:D60)</f>
        <v>5303160</v>
      </c>
      <c r="E61" s="9">
        <f t="shared" ref="E61:J61" si="15">SUM(E51:E60)</f>
        <v>3853160</v>
      </c>
      <c r="F61" s="9">
        <f t="shared" si="15"/>
        <v>2323160</v>
      </c>
      <c r="G61" s="10">
        <f t="shared" si="15"/>
        <v>11479480</v>
      </c>
      <c r="H61" s="21">
        <f t="shared" si="15"/>
        <v>5078863.7200000007</v>
      </c>
      <c r="I61" s="22">
        <f>SUM(I51:I60)</f>
        <v>3505682.7</v>
      </c>
      <c r="J61" s="22">
        <f t="shared" ref="J61:M61" si="16">SUM(J51:J60)</f>
        <v>0</v>
      </c>
      <c r="K61" s="10">
        <f>SUM(K51:K60)</f>
        <v>8584546.4199999981</v>
      </c>
      <c r="L61" s="10">
        <f t="shared" ref="L61:M61" si="17">SUM(L51:L60)</f>
        <v>8584546.4199999981</v>
      </c>
      <c r="M61" s="10">
        <f t="shared" si="17"/>
        <v>14400897.789999999</v>
      </c>
    </row>
    <row r="62" spans="1:13" ht="22.5" thickTop="1" x14ac:dyDescent="0.5"/>
    <row r="67" spans="1:13" x14ac:dyDescent="0.5">
      <c r="A67" s="12" t="s">
        <v>21</v>
      </c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</row>
    <row r="68" spans="1:13" x14ac:dyDescent="0.5">
      <c r="A68" s="12" t="s">
        <v>22</v>
      </c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</row>
    <row r="69" spans="1:13" x14ac:dyDescent="0.5">
      <c r="A69" s="12" t="s">
        <v>26</v>
      </c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</row>
    <row r="70" spans="1:13" x14ac:dyDescent="0.5">
      <c r="A70" s="13" t="s">
        <v>43</v>
      </c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</row>
    <row r="71" spans="1:13" x14ac:dyDescent="0.5">
      <c r="A71" s="14" t="s">
        <v>0</v>
      </c>
      <c r="B71" s="16" t="s">
        <v>1</v>
      </c>
      <c r="C71" s="14" t="s">
        <v>2</v>
      </c>
      <c r="D71" s="18" t="s">
        <v>3</v>
      </c>
      <c r="E71" s="19"/>
      <c r="F71" s="20"/>
      <c r="G71" s="16" t="s">
        <v>7</v>
      </c>
      <c r="H71" s="18" t="s">
        <v>8</v>
      </c>
      <c r="I71" s="19"/>
      <c r="J71" s="20"/>
      <c r="K71" s="16" t="s">
        <v>7</v>
      </c>
      <c r="L71" s="14" t="s">
        <v>31</v>
      </c>
      <c r="M71" s="14" t="s">
        <v>10</v>
      </c>
    </row>
    <row r="72" spans="1:13" x14ac:dyDescent="0.5">
      <c r="A72" s="15"/>
      <c r="B72" s="17"/>
      <c r="C72" s="15"/>
      <c r="D72" s="2" t="s">
        <v>39</v>
      </c>
      <c r="E72" s="2" t="s">
        <v>40</v>
      </c>
      <c r="F72" s="2" t="s">
        <v>41</v>
      </c>
      <c r="G72" s="17"/>
      <c r="H72" s="2" t="s">
        <v>39</v>
      </c>
      <c r="I72" s="2" t="s">
        <v>40</v>
      </c>
      <c r="J72" s="2" t="s">
        <v>41</v>
      </c>
      <c r="K72" s="17"/>
      <c r="L72" s="15"/>
      <c r="M72" s="15"/>
    </row>
    <row r="73" spans="1:13" x14ac:dyDescent="0.5">
      <c r="A73" s="2">
        <v>1</v>
      </c>
      <c r="B73" s="3" t="s">
        <v>11</v>
      </c>
      <c r="C73" s="4">
        <f>M51</f>
        <v>3185516.59</v>
      </c>
      <c r="D73" s="5">
        <v>742000</v>
      </c>
      <c r="E73" s="5">
        <v>742000</v>
      </c>
      <c r="F73" s="5">
        <v>744701</v>
      </c>
      <c r="G73" s="6">
        <f>D73+E73+F73</f>
        <v>2228701</v>
      </c>
      <c r="H73" s="4">
        <v>0</v>
      </c>
      <c r="I73" s="5">
        <v>0</v>
      </c>
      <c r="J73" s="5">
        <v>0</v>
      </c>
      <c r="K73" s="6">
        <f>H73+I73+J73</f>
        <v>0</v>
      </c>
      <c r="L73" s="6">
        <f>K73</f>
        <v>0</v>
      </c>
      <c r="M73" s="6">
        <f>C73-K73</f>
        <v>3185516.59</v>
      </c>
    </row>
    <row r="74" spans="1:13" x14ac:dyDescent="0.5">
      <c r="A74" s="2">
        <v>2</v>
      </c>
      <c r="B74" s="3" t="s">
        <v>12</v>
      </c>
      <c r="C74" s="4">
        <f>M52</f>
        <v>805320</v>
      </c>
      <c r="D74" s="5">
        <v>142510</v>
      </c>
      <c r="E74" s="5">
        <v>142510</v>
      </c>
      <c r="F74" s="5">
        <v>142510</v>
      </c>
      <c r="G74" s="6">
        <f t="shared" ref="G74:G82" si="18">D74+E74+F74</f>
        <v>427530</v>
      </c>
      <c r="H74" s="4">
        <v>0</v>
      </c>
      <c r="I74" s="5">
        <v>0</v>
      </c>
      <c r="J74" s="5">
        <v>0</v>
      </c>
      <c r="K74" s="6">
        <f>H74+I74+J74</f>
        <v>0</v>
      </c>
      <c r="L74" s="6">
        <f t="shared" ref="L74:L82" si="19">K74</f>
        <v>0</v>
      </c>
      <c r="M74" s="6">
        <f t="shared" ref="M74:M82" si="20">C74-K74</f>
        <v>805320</v>
      </c>
    </row>
    <row r="75" spans="1:13" x14ac:dyDescent="0.5">
      <c r="A75" s="2">
        <v>3</v>
      </c>
      <c r="B75" s="3" t="s">
        <v>13</v>
      </c>
      <c r="C75" s="4">
        <f>M53</f>
        <v>3171161</v>
      </c>
      <c r="D75" s="5">
        <v>637100</v>
      </c>
      <c r="E75" s="5">
        <v>637100</v>
      </c>
      <c r="F75" s="5">
        <v>637276</v>
      </c>
      <c r="G75" s="6">
        <f t="shared" si="18"/>
        <v>1911476</v>
      </c>
      <c r="H75" s="4">
        <v>0</v>
      </c>
      <c r="I75" s="5">
        <v>0</v>
      </c>
      <c r="J75" s="5">
        <v>0</v>
      </c>
      <c r="K75" s="6">
        <f>H75+I75+J75</f>
        <v>0</v>
      </c>
      <c r="L75" s="6">
        <f t="shared" si="19"/>
        <v>0</v>
      </c>
      <c r="M75" s="6">
        <f t="shared" si="20"/>
        <v>3171161</v>
      </c>
    </row>
    <row r="76" spans="1:13" x14ac:dyDescent="0.5">
      <c r="A76" s="2">
        <v>4</v>
      </c>
      <c r="B76" s="3" t="s">
        <v>14</v>
      </c>
      <c r="C76" s="4">
        <f>M54</f>
        <v>489670</v>
      </c>
      <c r="D76" s="5">
        <v>30000</v>
      </c>
      <c r="E76" s="5">
        <v>30000</v>
      </c>
      <c r="F76" s="5">
        <v>185000</v>
      </c>
      <c r="G76" s="6">
        <f t="shared" si="18"/>
        <v>245000</v>
      </c>
      <c r="H76" s="4">
        <v>0</v>
      </c>
      <c r="I76" s="5">
        <v>0</v>
      </c>
      <c r="J76" s="5">
        <v>0</v>
      </c>
      <c r="K76" s="6">
        <f t="shared" ref="K76:K82" si="21">H76+I76+J76</f>
        <v>0</v>
      </c>
      <c r="L76" s="6">
        <f t="shared" si="19"/>
        <v>0</v>
      </c>
      <c r="M76" s="6">
        <f t="shared" si="20"/>
        <v>489670</v>
      </c>
    </row>
    <row r="77" spans="1:13" x14ac:dyDescent="0.5">
      <c r="A77" s="2">
        <v>5</v>
      </c>
      <c r="B77" s="3" t="s">
        <v>15</v>
      </c>
      <c r="C77" s="4">
        <f>M55</f>
        <v>3098015.48</v>
      </c>
      <c r="D77" s="5">
        <v>300000</v>
      </c>
      <c r="E77" s="5">
        <v>300000</v>
      </c>
      <c r="F77" s="5">
        <v>1228272</v>
      </c>
      <c r="G77" s="6">
        <f t="shared" si="18"/>
        <v>1828272</v>
      </c>
      <c r="H77" s="4">
        <v>0</v>
      </c>
      <c r="I77" s="5">
        <v>0</v>
      </c>
      <c r="J77" s="5">
        <v>0</v>
      </c>
      <c r="K77" s="6">
        <f t="shared" si="21"/>
        <v>0</v>
      </c>
      <c r="L77" s="6">
        <f t="shared" si="19"/>
        <v>0</v>
      </c>
      <c r="M77" s="6">
        <f t="shared" si="20"/>
        <v>3098015.48</v>
      </c>
    </row>
    <row r="78" spans="1:13" x14ac:dyDescent="0.5">
      <c r="A78" s="2">
        <v>6</v>
      </c>
      <c r="B78" s="3" t="s">
        <v>16</v>
      </c>
      <c r="C78" s="4">
        <f>M56</f>
        <v>1431617.94</v>
      </c>
      <c r="D78" s="5">
        <v>200000</v>
      </c>
      <c r="E78" s="5">
        <v>200000</v>
      </c>
      <c r="F78" s="5">
        <v>255022</v>
      </c>
      <c r="G78" s="6">
        <f t="shared" si="18"/>
        <v>655022</v>
      </c>
      <c r="H78" s="4">
        <v>0</v>
      </c>
      <c r="I78" s="5">
        <v>0</v>
      </c>
      <c r="J78" s="5">
        <v>0</v>
      </c>
      <c r="K78" s="6">
        <f t="shared" si="21"/>
        <v>0</v>
      </c>
      <c r="L78" s="6">
        <f t="shared" si="19"/>
        <v>0</v>
      </c>
      <c r="M78" s="6">
        <f t="shared" si="20"/>
        <v>1431617.94</v>
      </c>
    </row>
    <row r="79" spans="1:13" x14ac:dyDescent="0.5">
      <c r="A79" s="2">
        <v>7</v>
      </c>
      <c r="B79" s="3" t="s">
        <v>17</v>
      </c>
      <c r="C79" s="4">
        <f>M57</f>
        <v>129576.77999999998</v>
      </c>
      <c r="D79" s="5">
        <v>26250</v>
      </c>
      <c r="E79" s="5">
        <v>26250</v>
      </c>
      <c r="F79" s="5">
        <v>26250</v>
      </c>
      <c r="G79" s="6">
        <f t="shared" si="18"/>
        <v>78750</v>
      </c>
      <c r="H79" s="4">
        <v>0</v>
      </c>
      <c r="I79" s="5">
        <v>0</v>
      </c>
      <c r="J79" s="5">
        <v>0</v>
      </c>
      <c r="K79" s="6">
        <f t="shared" si="21"/>
        <v>0</v>
      </c>
      <c r="L79" s="6">
        <f t="shared" si="19"/>
        <v>0</v>
      </c>
      <c r="M79" s="6">
        <f t="shared" si="20"/>
        <v>129576.77999999998</v>
      </c>
    </row>
    <row r="80" spans="1:13" x14ac:dyDescent="0.5">
      <c r="A80" s="2">
        <v>8</v>
      </c>
      <c r="B80" s="3" t="s">
        <v>18</v>
      </c>
      <c r="C80" s="4">
        <f>M58</f>
        <v>587320</v>
      </c>
      <c r="D80" s="5">
        <v>100000</v>
      </c>
      <c r="E80" s="5">
        <v>145400</v>
      </c>
      <c r="F80" s="5">
        <v>200000</v>
      </c>
      <c r="G80" s="6">
        <f t="shared" si="18"/>
        <v>445400</v>
      </c>
      <c r="H80" s="4">
        <v>0</v>
      </c>
      <c r="I80" s="5">
        <v>0</v>
      </c>
      <c r="J80" s="5">
        <v>0</v>
      </c>
      <c r="K80" s="6">
        <f t="shared" si="21"/>
        <v>0</v>
      </c>
      <c r="L80" s="6">
        <f t="shared" si="19"/>
        <v>0</v>
      </c>
      <c r="M80" s="6">
        <f t="shared" si="20"/>
        <v>587320</v>
      </c>
    </row>
    <row r="81" spans="1:13" x14ac:dyDescent="0.5">
      <c r="A81" s="2">
        <v>9</v>
      </c>
      <c r="B81" s="3" t="s">
        <v>19</v>
      </c>
      <c r="C81" s="4">
        <f>M59</f>
        <v>234700</v>
      </c>
      <c r="D81" s="5">
        <v>229800</v>
      </c>
      <c r="E81" s="5">
        <v>0</v>
      </c>
      <c r="F81" s="5">
        <v>0</v>
      </c>
      <c r="G81" s="6">
        <f t="shared" si="18"/>
        <v>229800</v>
      </c>
      <c r="H81" s="4">
        <v>0</v>
      </c>
      <c r="I81" s="5">
        <v>0</v>
      </c>
      <c r="J81" s="5">
        <v>0</v>
      </c>
      <c r="K81" s="6">
        <f t="shared" si="21"/>
        <v>0</v>
      </c>
      <c r="L81" s="6">
        <f t="shared" si="19"/>
        <v>0</v>
      </c>
      <c r="M81" s="6">
        <f t="shared" si="20"/>
        <v>234700</v>
      </c>
    </row>
    <row r="82" spans="1:13" x14ac:dyDescent="0.5">
      <c r="A82" s="2">
        <v>10</v>
      </c>
      <c r="B82" s="3" t="s">
        <v>20</v>
      </c>
      <c r="C82" s="4">
        <f>M60</f>
        <v>1268000</v>
      </c>
      <c r="D82" s="5">
        <v>1000000</v>
      </c>
      <c r="E82" s="5">
        <v>26000</v>
      </c>
      <c r="F82" s="5">
        <v>0</v>
      </c>
      <c r="G82" s="6">
        <f t="shared" si="18"/>
        <v>1026000</v>
      </c>
      <c r="H82" s="4">
        <v>0</v>
      </c>
      <c r="I82" s="5">
        <v>0</v>
      </c>
      <c r="J82" s="5">
        <v>0</v>
      </c>
      <c r="K82" s="6">
        <f t="shared" si="21"/>
        <v>0</v>
      </c>
      <c r="L82" s="6">
        <f t="shared" si="19"/>
        <v>0</v>
      </c>
      <c r="M82" s="6">
        <f t="shared" si="20"/>
        <v>1268000</v>
      </c>
    </row>
    <row r="83" spans="1:13" ht="22.5" thickBot="1" x14ac:dyDescent="0.55000000000000004">
      <c r="A83" s="7"/>
      <c r="B83" s="8" t="s">
        <v>7</v>
      </c>
      <c r="C83" s="9">
        <f>SUM(C73:C82)</f>
        <v>14400897.789999999</v>
      </c>
      <c r="D83" s="9">
        <f>SUM(D73:D82)</f>
        <v>3407660</v>
      </c>
      <c r="E83" s="9">
        <f t="shared" ref="E83:J83" si="22">SUM(E73:E82)</f>
        <v>2249260</v>
      </c>
      <c r="F83" s="9">
        <f t="shared" si="22"/>
        <v>3419031</v>
      </c>
      <c r="G83" s="10">
        <f t="shared" si="22"/>
        <v>9075951</v>
      </c>
      <c r="H83" s="21">
        <f t="shared" si="22"/>
        <v>0</v>
      </c>
      <c r="I83" s="22">
        <f>SUM(I73:I82)</f>
        <v>0</v>
      </c>
      <c r="J83" s="22">
        <f t="shared" ref="J83:M83" si="23">SUM(J73:J82)</f>
        <v>0</v>
      </c>
      <c r="K83" s="10">
        <f>SUM(K73:K82)</f>
        <v>0</v>
      </c>
      <c r="L83" s="10">
        <f t="shared" ref="L83:M83" si="24">SUM(L73:L82)</f>
        <v>0</v>
      </c>
      <c r="M83" s="10">
        <f t="shared" si="24"/>
        <v>14400897.789999999</v>
      </c>
    </row>
    <row r="84" spans="1:13" ht="22.5" thickTop="1" x14ac:dyDescent="0.5"/>
  </sheetData>
  <mergeCells count="52">
    <mergeCell ref="A67:M67"/>
    <mergeCell ref="A68:M68"/>
    <mergeCell ref="A69:M69"/>
    <mergeCell ref="A70:M70"/>
    <mergeCell ref="A71:A72"/>
    <mergeCell ref="B71:B72"/>
    <mergeCell ref="C71:C72"/>
    <mergeCell ref="D71:F71"/>
    <mergeCell ref="G71:G72"/>
    <mergeCell ref="H71:J71"/>
    <mergeCell ref="K71:K72"/>
    <mergeCell ref="L71:L72"/>
    <mergeCell ref="M71:M72"/>
    <mergeCell ref="A45:M45"/>
    <mergeCell ref="A46:M46"/>
    <mergeCell ref="A47:M47"/>
    <mergeCell ref="A48:M48"/>
    <mergeCell ref="A49:A50"/>
    <mergeCell ref="B49:B50"/>
    <mergeCell ref="C49:C50"/>
    <mergeCell ref="D49:F49"/>
    <mergeCell ref="G49:G50"/>
    <mergeCell ref="H49:J49"/>
    <mergeCell ref="K49:K50"/>
    <mergeCell ref="L49:L50"/>
    <mergeCell ref="M49:M50"/>
    <mergeCell ref="A1:M1"/>
    <mergeCell ref="A2:M2"/>
    <mergeCell ref="A3:M3"/>
    <mergeCell ref="A4:M4"/>
    <mergeCell ref="A5:A6"/>
    <mergeCell ref="B5:B6"/>
    <mergeCell ref="C5:C6"/>
    <mergeCell ref="D5:F5"/>
    <mergeCell ref="G5:G6"/>
    <mergeCell ref="H5:J5"/>
    <mergeCell ref="K5:K6"/>
    <mergeCell ref="L5:L6"/>
    <mergeCell ref="M5:M6"/>
    <mergeCell ref="L27:L28"/>
    <mergeCell ref="M27:M28"/>
    <mergeCell ref="A23:M23"/>
    <mergeCell ref="A24:M24"/>
    <mergeCell ref="A25:M25"/>
    <mergeCell ref="A26:M26"/>
    <mergeCell ref="A27:A28"/>
    <mergeCell ref="B27:B28"/>
    <mergeCell ref="C27:C28"/>
    <mergeCell ref="D27:F27"/>
    <mergeCell ref="G27:G28"/>
    <mergeCell ref="H27:J27"/>
    <mergeCell ref="K27:K28"/>
  </mergeCells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รายงานการใช้จ่ายเงิน 61</vt:lpstr>
      <vt:lpstr>รายงานการใช้จ่ายเงิน 62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2019-06-18T04:38:17Z</cp:lastPrinted>
  <dcterms:created xsi:type="dcterms:W3CDTF">2018-01-30T05:04:47Z</dcterms:created>
  <dcterms:modified xsi:type="dcterms:W3CDTF">2019-06-18T05:31:58Z</dcterms:modified>
</cp:coreProperties>
</file>